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6B32E3FB-F74B-4B51-8811-D3F13A505786}" xr6:coauthVersionLast="47" xr6:coauthVersionMax="47" xr10:uidLastSave="{00000000-0000-0000-0000-000000000000}"/>
  <bookViews>
    <workbookView xWindow="28680" yWindow="-120" windowWidth="29040" windowHeight="15840" xr2:uid="{48AE0B0E-C56E-491D-836B-6CCDF9C1CB20}"/>
  </bookViews>
  <sheets>
    <sheet name="リスク対策チェックシート_20241011版" sheetId="5" r:id="rId1"/>
    <sheet name="添付書類チェックシート_20241011版" sheetId="6" r:id="rId2"/>
  </sheets>
  <definedNames>
    <definedName name="_xlnm._FilterDatabase" localSheetId="0" hidden="1">リスク対策チェックシート_20241011版!$B$5:$O$73</definedName>
    <definedName name="_xlnm.Print_Area" localSheetId="0">リスク対策チェックシート_20241011版!$B$2:$O$88</definedName>
    <definedName name="_xlnm.Print_Area" localSheetId="1">添付書類チェックシート_20241011版!$B$2:$D$22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9" i="5" l="1"/>
  <c r="Q68" i="5"/>
  <c r="Q72" i="5"/>
  <c r="Q71" i="5"/>
  <c r="Q70" i="5"/>
  <c r="Q48" i="5"/>
  <c r="Q47" i="5"/>
  <c r="B5" i="6" l="1"/>
  <c r="B4" i="6"/>
  <c r="F87" i="5"/>
  <c r="F77" i="5"/>
  <c r="Q73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6" i="5"/>
  <c r="Q45" i="5"/>
  <c r="Q44" i="5"/>
  <c r="Q43" i="5"/>
  <c r="Q42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E68" i="5"/>
  <c r="G68" i="5" s="1"/>
  <c r="E64" i="5"/>
  <c r="E59" i="5"/>
  <c r="G59" i="5" s="1"/>
  <c r="E54" i="5"/>
  <c r="G54" i="5" s="1"/>
  <c r="E46" i="5"/>
  <c r="E40" i="5"/>
  <c r="E38" i="5"/>
  <c r="G38" i="5" s="1"/>
  <c r="E32" i="5"/>
  <c r="G32" i="5" s="1"/>
  <c r="E27" i="5"/>
  <c r="G27" i="5" s="1"/>
  <c r="E22" i="5"/>
  <c r="E17" i="5"/>
  <c r="G17" i="5" s="1"/>
  <c r="G16" i="5"/>
  <c r="G15" i="5"/>
  <c r="G14" i="5"/>
  <c r="G13" i="5"/>
  <c r="G12" i="5"/>
  <c r="G11" i="5"/>
  <c r="G10" i="5"/>
  <c r="G9" i="5"/>
  <c r="G8" i="5"/>
  <c r="G7" i="5"/>
  <c r="G6" i="5"/>
  <c r="G22" i="5" l="1"/>
  <c r="E23" i="5"/>
  <c r="E69" i="5"/>
  <c r="G64" i="5"/>
  <c r="G40" i="5"/>
  <c r="E41" i="5"/>
  <c r="G46" i="5"/>
  <c r="E47" i="5"/>
  <c r="E55" i="5"/>
  <c r="G77" i="5"/>
  <c r="E60" i="5"/>
  <c r="E39" i="5"/>
  <c r="G39" i="5" s="1"/>
  <c r="E33" i="5"/>
  <c r="E28" i="5"/>
  <c r="G28" i="5" s="1"/>
  <c r="E18" i="5"/>
  <c r="G18" i="5" s="1"/>
  <c r="E70" i="5" l="1"/>
  <c r="G69" i="5"/>
  <c r="G41" i="5"/>
  <c r="E42" i="5"/>
  <c r="G42" i="5" s="1"/>
  <c r="E48" i="5"/>
  <c r="G48" i="5" s="1"/>
  <c r="G47" i="5"/>
  <c r="G82" i="5"/>
  <c r="E34" i="5"/>
  <c r="G33" i="5"/>
  <c r="E61" i="5"/>
  <c r="G61" i="5" s="1"/>
  <c r="G60" i="5"/>
  <c r="E29" i="5"/>
  <c r="G29" i="5" s="1"/>
  <c r="E19" i="5"/>
  <c r="G19" i="5" s="1"/>
  <c r="G23" i="5"/>
  <c r="E71" i="5" l="1"/>
  <c r="G70" i="5"/>
  <c r="E43" i="5"/>
  <c r="E49" i="5"/>
  <c r="G49" i="5" s="1"/>
  <c r="G43" i="5"/>
  <c r="E44" i="5"/>
  <c r="E45" i="5" s="1"/>
  <c r="E56" i="5"/>
  <c r="G55" i="5"/>
  <c r="E35" i="5"/>
  <c r="G34" i="5"/>
  <c r="E62" i="5"/>
  <c r="G62" i="5" s="1"/>
  <c r="E65" i="5"/>
  <c r="E30" i="5"/>
  <c r="G30" i="5" s="1"/>
  <c r="E20" i="5"/>
  <c r="G20" i="5" s="1"/>
  <c r="E24" i="5"/>
  <c r="G71" i="5" l="1"/>
  <c r="E72" i="5"/>
  <c r="E50" i="5"/>
  <c r="E51" i="5" s="1"/>
  <c r="E63" i="5"/>
  <c r="G63" i="5" s="1"/>
  <c r="G86" i="5" s="1"/>
  <c r="E57" i="5"/>
  <c r="G56" i="5"/>
  <c r="G65" i="5"/>
  <c r="E66" i="5"/>
  <c r="G44" i="5"/>
  <c r="E25" i="5"/>
  <c r="G24" i="5"/>
  <c r="E36" i="5"/>
  <c r="G35" i="5"/>
  <c r="E31" i="5"/>
  <c r="G31" i="5" s="1"/>
  <c r="G80" i="5" s="1"/>
  <c r="E21" i="5"/>
  <c r="G21" i="5" s="1"/>
  <c r="G78" i="5" s="1"/>
  <c r="G25" i="5" l="1"/>
  <c r="E26" i="5"/>
  <c r="G26" i="5" s="1"/>
  <c r="G50" i="5"/>
  <c r="G72" i="5"/>
  <c r="E73" i="5"/>
  <c r="G73" i="5" s="1"/>
  <c r="E67" i="5"/>
  <c r="G66" i="5"/>
  <c r="E37" i="5"/>
  <c r="G37" i="5" s="1"/>
  <c r="G36" i="5"/>
  <c r="E58" i="5"/>
  <c r="G58" i="5" s="1"/>
  <c r="G57" i="5"/>
  <c r="G45" i="5"/>
  <c r="E52" i="5"/>
  <c r="G51" i="5"/>
  <c r="G79" i="5" l="1"/>
  <c r="G85" i="5"/>
  <c r="G83" i="5"/>
  <c r="G81" i="5"/>
  <c r="G67" i="5"/>
  <c r="G87" i="5" s="1"/>
  <c r="E53" i="5"/>
  <c r="G53" i="5" s="1"/>
  <c r="G52" i="5"/>
  <c r="G84" i="5" l="1"/>
  <c r="K3" i="5" s="1"/>
  <c r="G88" i="5" l="1"/>
  <c r="L3" i="5" s="1"/>
</calcChain>
</file>

<file path=xl/sharedStrings.xml><?xml version="1.0" encoding="utf-8"?>
<sst xmlns="http://schemas.openxmlformats.org/spreadsheetml/2006/main" count="405" uniqueCount="274">
  <si>
    <t>基本情報</t>
    <rPh sb="0" eb="4">
      <t>キホンジョウホウ</t>
    </rPh>
    <phoneticPr fontId="1"/>
  </si>
  <si>
    <t>設置場所</t>
    <rPh sb="0" eb="2">
      <t>セッチ</t>
    </rPh>
    <rPh sb="2" eb="4">
      <t>バショ</t>
    </rPh>
    <phoneticPr fontId="1"/>
  </si>
  <si>
    <t>土地・敷地状態</t>
    <rPh sb="0" eb="2">
      <t>トチ</t>
    </rPh>
    <rPh sb="3" eb="5">
      <t>シキチ</t>
    </rPh>
    <rPh sb="5" eb="7">
      <t>ジョウタイ</t>
    </rPh>
    <phoneticPr fontId="1"/>
  </si>
  <si>
    <t>ハザードマップ</t>
    <phoneticPr fontId="1"/>
  </si>
  <si>
    <t>水災</t>
    <rPh sb="0" eb="2">
      <t>スイサイ</t>
    </rPh>
    <phoneticPr fontId="1"/>
  </si>
  <si>
    <t>調査項目</t>
    <rPh sb="0" eb="2">
      <t>チョウサ</t>
    </rPh>
    <rPh sb="2" eb="4">
      <t>コウモク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</si>
  <si>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</si>
  <si>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</si>
  <si>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</si>
  <si>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</si>
  <si>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</si>
  <si>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地形</t>
    <rPh sb="0" eb="2">
      <t>チケイ</t>
    </rPh>
    <phoneticPr fontId="1"/>
  </si>
  <si>
    <t>傾斜地状況</t>
    <rPh sb="0" eb="2">
      <t>ケイシャ</t>
    </rPh>
    <rPh sb="2" eb="3">
      <t>チ</t>
    </rPh>
    <rPh sb="3" eb="5">
      <t>ジョウキョウ</t>
    </rPh>
    <phoneticPr fontId="1"/>
  </si>
  <si>
    <t>敷地履歴（設置前）</t>
    <rPh sb="0" eb="2">
      <t>シキチ</t>
    </rPh>
    <rPh sb="2" eb="4">
      <t>リレキ</t>
    </rPh>
    <rPh sb="5" eb="7">
      <t>セッチ</t>
    </rPh>
    <rPh sb="7" eb="8">
      <t>マエ</t>
    </rPh>
    <phoneticPr fontId="1"/>
  </si>
  <si>
    <t>海岸との距離</t>
    <rPh sb="0" eb="2">
      <t>カイガン</t>
    </rPh>
    <rPh sb="4" eb="6">
      <t>キョリ</t>
    </rPh>
    <phoneticPr fontId="1"/>
  </si>
  <si>
    <t>河川との距離</t>
    <rPh sb="0" eb="2">
      <t>カセン</t>
    </rPh>
    <rPh sb="4" eb="6">
      <t>キョリ</t>
    </rPh>
    <phoneticPr fontId="1"/>
  </si>
  <si>
    <t>工場など施設</t>
    <rPh sb="0" eb="2">
      <t>コウジョウ</t>
    </rPh>
    <rPh sb="4" eb="6">
      <t>シセツ</t>
    </rPh>
    <phoneticPr fontId="1"/>
  </si>
  <si>
    <t>ゴルフ場</t>
    <rPh sb="3" eb="4">
      <t>ジョウ</t>
    </rPh>
    <phoneticPr fontId="1"/>
  </si>
  <si>
    <t>山林・原野</t>
    <rPh sb="0" eb="2">
      <t>サンリン</t>
    </rPh>
    <rPh sb="3" eb="5">
      <t>ゲンヤ</t>
    </rPh>
    <phoneticPr fontId="1"/>
  </si>
  <si>
    <t>平地</t>
    <rPh sb="0" eb="2">
      <t>ヘイチ</t>
    </rPh>
    <phoneticPr fontId="1"/>
  </si>
  <si>
    <t>造成地</t>
    <rPh sb="0" eb="2">
      <t>ゾウセイ</t>
    </rPh>
    <rPh sb="2" eb="3">
      <t>チ</t>
    </rPh>
    <phoneticPr fontId="1"/>
  </si>
  <si>
    <t>架台の材質</t>
    <rPh sb="0" eb="2">
      <t>カダイ</t>
    </rPh>
    <rPh sb="3" eb="5">
      <t>ザイシツ</t>
    </rPh>
    <phoneticPr fontId="0"/>
  </si>
  <si>
    <t>太陽電池パネルの取付角度（最小値）</t>
    <rPh sb="0" eb="2">
      <t>タイヨウ</t>
    </rPh>
    <rPh sb="2" eb="4">
      <t>デンチ</t>
    </rPh>
    <rPh sb="8" eb="10">
      <t>トリツケ</t>
    </rPh>
    <rPh sb="10" eb="12">
      <t>カクド</t>
    </rPh>
    <rPh sb="13" eb="15">
      <t>サイショウ</t>
    </rPh>
    <rPh sb="15" eb="16">
      <t>アタイ</t>
    </rPh>
    <phoneticPr fontId="0"/>
  </si>
  <si>
    <t>基礎の構造</t>
    <rPh sb="0" eb="2">
      <t>キソ</t>
    </rPh>
    <rPh sb="3" eb="5">
      <t>コウゾウ</t>
    </rPh>
    <phoneticPr fontId="0"/>
  </si>
  <si>
    <t>落雷（火災）</t>
    <rPh sb="0" eb="2">
      <t>ラクライ</t>
    </rPh>
    <rPh sb="3" eb="5">
      <t>カサイ</t>
    </rPh>
    <phoneticPr fontId="1"/>
  </si>
  <si>
    <t>10°以下</t>
    <rPh sb="3" eb="5">
      <t>イカ</t>
    </rPh>
    <phoneticPr fontId="0"/>
  </si>
  <si>
    <t>20°以下</t>
    <rPh sb="3" eb="5">
      <t>イカ</t>
    </rPh>
    <phoneticPr fontId="0"/>
  </si>
  <si>
    <t>30°以下</t>
    <rPh sb="3" eb="5">
      <t>イカ</t>
    </rPh>
    <phoneticPr fontId="0"/>
  </si>
  <si>
    <t>30°超</t>
    <rPh sb="3" eb="4">
      <t>チョウ</t>
    </rPh>
    <phoneticPr fontId="0"/>
  </si>
  <si>
    <t>杭基礎</t>
    <rPh sb="0" eb="1">
      <t>クイ</t>
    </rPh>
    <rPh sb="1" eb="3">
      <t>キソ</t>
    </rPh>
    <phoneticPr fontId="0"/>
  </si>
  <si>
    <t>べた基礎</t>
    <rPh sb="2" eb="4">
      <t>キソ</t>
    </rPh>
    <phoneticPr fontId="0"/>
  </si>
  <si>
    <t>架台設計条件における設計用基準風速</t>
    <rPh sb="4" eb="6">
      <t>ジョウケン</t>
    </rPh>
    <rPh sb="10" eb="12">
      <t>セッケイ</t>
    </rPh>
    <rPh sb="12" eb="13">
      <t>ヨウ</t>
    </rPh>
    <rPh sb="15" eb="17">
      <t>フウソク</t>
    </rPh>
    <phoneticPr fontId="2"/>
  </si>
  <si>
    <t>架台設計条件における地表面粗度区分</t>
    <rPh sb="4" eb="6">
      <t>ジョウケン</t>
    </rPh>
    <rPh sb="10" eb="13">
      <t>チヒョウメン</t>
    </rPh>
    <rPh sb="13" eb="14">
      <t>アラ</t>
    </rPh>
    <rPh sb="14" eb="15">
      <t>ド</t>
    </rPh>
    <rPh sb="15" eb="17">
      <t>クブン</t>
    </rPh>
    <phoneticPr fontId="2"/>
  </si>
  <si>
    <t>融雪システムによる対策</t>
    <rPh sb="0" eb="2">
      <t>ユウセツ</t>
    </rPh>
    <rPh sb="9" eb="11">
      <t>タイサク</t>
    </rPh>
    <phoneticPr fontId="2"/>
  </si>
  <si>
    <t>発電量等のモニタによる監視（異常発生時の警告）</t>
    <rPh sb="0" eb="2">
      <t>ハツデン</t>
    </rPh>
    <rPh sb="2" eb="3">
      <t>リョウ</t>
    </rPh>
    <rPh sb="3" eb="4">
      <t>ナド</t>
    </rPh>
    <rPh sb="11" eb="13">
      <t>カンシ</t>
    </rPh>
    <rPh sb="14" eb="16">
      <t>イジョウ</t>
    </rPh>
    <rPh sb="16" eb="18">
      <t>ハッセイ</t>
    </rPh>
    <rPh sb="18" eb="19">
      <t>ジ</t>
    </rPh>
    <rPh sb="20" eb="22">
      <t>ケイコク</t>
    </rPh>
    <phoneticPr fontId="0"/>
  </si>
  <si>
    <t>施設管理者による日常巡視点検の周期</t>
    <rPh sb="0" eb="2">
      <t>シセツ</t>
    </rPh>
    <rPh sb="2" eb="5">
      <t>カンリシャ</t>
    </rPh>
    <rPh sb="8" eb="10">
      <t>ニチジョウ</t>
    </rPh>
    <rPh sb="10" eb="12">
      <t>ジュンシ</t>
    </rPh>
    <rPh sb="12" eb="14">
      <t>テンケン</t>
    </rPh>
    <rPh sb="15" eb="17">
      <t>シュウキ</t>
    </rPh>
    <phoneticPr fontId="0"/>
  </si>
  <si>
    <t>点検に基づく不具合改修（修繕）の実施</t>
    <rPh sb="0" eb="2">
      <t>テンケン</t>
    </rPh>
    <rPh sb="3" eb="4">
      <t>モト</t>
    </rPh>
    <rPh sb="6" eb="9">
      <t>フグアイ</t>
    </rPh>
    <rPh sb="9" eb="11">
      <t>カイシュウ</t>
    </rPh>
    <rPh sb="12" eb="14">
      <t>シュウゼン</t>
    </rPh>
    <rPh sb="16" eb="18">
      <t>ジッシ</t>
    </rPh>
    <phoneticPr fontId="0"/>
  </si>
  <si>
    <t>24時間体制で実施</t>
    <rPh sb="2" eb="4">
      <t>ジカン</t>
    </rPh>
    <rPh sb="4" eb="6">
      <t>タイセイ</t>
    </rPh>
    <rPh sb="7" eb="9">
      <t>ジッシ</t>
    </rPh>
    <phoneticPr fontId="0"/>
  </si>
  <si>
    <t>毎月実施</t>
    <rPh sb="0" eb="2">
      <t>マイツキ</t>
    </rPh>
    <rPh sb="2" eb="4">
      <t>ジッシ</t>
    </rPh>
    <phoneticPr fontId="0"/>
  </si>
  <si>
    <t>６ヵ月に1回以上</t>
    <rPh sb="2" eb="3">
      <t>ゲツ</t>
    </rPh>
    <rPh sb="5" eb="6">
      <t>カイ</t>
    </rPh>
    <rPh sb="6" eb="8">
      <t>イジョウ</t>
    </rPh>
    <phoneticPr fontId="0"/>
  </si>
  <si>
    <t>常時実施</t>
    <rPh sb="0" eb="2">
      <t>ジョウジ</t>
    </rPh>
    <rPh sb="2" eb="4">
      <t>ジッシ</t>
    </rPh>
    <phoneticPr fontId="0"/>
  </si>
  <si>
    <t>侵入者検知後の現場駆付け（警備会社も含む）</t>
    <rPh sb="0" eb="3">
      <t>シンニュウシャ</t>
    </rPh>
    <rPh sb="3" eb="5">
      <t>ケンチ</t>
    </rPh>
    <rPh sb="5" eb="6">
      <t>ゴ</t>
    </rPh>
    <rPh sb="7" eb="9">
      <t>ゲンバ</t>
    </rPh>
    <rPh sb="9" eb="11">
      <t>カケツ</t>
    </rPh>
    <rPh sb="13" eb="15">
      <t>ケイビ</t>
    </rPh>
    <rPh sb="15" eb="17">
      <t>カイシャ</t>
    </rPh>
    <rPh sb="18" eb="19">
      <t>フク</t>
    </rPh>
    <phoneticPr fontId="0"/>
  </si>
  <si>
    <t>施設内の除草の実施</t>
    <rPh sb="0" eb="2">
      <t>シセツ</t>
    </rPh>
    <rPh sb="2" eb="3">
      <t>ナイ</t>
    </rPh>
    <rPh sb="4" eb="6">
      <t>ジョソウ</t>
    </rPh>
    <rPh sb="7" eb="9">
      <t>ジッシ</t>
    </rPh>
    <phoneticPr fontId="0"/>
  </si>
  <si>
    <t>独立基礎（埋め込み）</t>
    <rPh sb="0" eb="2">
      <t>ドクリツ</t>
    </rPh>
    <rPh sb="2" eb="4">
      <t>キソ</t>
    </rPh>
    <rPh sb="5" eb="6">
      <t>ウ</t>
    </rPh>
    <rPh sb="7" eb="8">
      <t>コ</t>
    </rPh>
    <phoneticPr fontId="0"/>
  </si>
  <si>
    <t>置き基礎</t>
    <rPh sb="0" eb="1">
      <t>オ</t>
    </rPh>
    <rPh sb="2" eb="4">
      <t>キソ</t>
    </rPh>
    <phoneticPr fontId="1"/>
  </si>
  <si>
    <t>布基礎</t>
    <rPh sb="0" eb="3">
      <t>ヌノキソ</t>
    </rPh>
    <phoneticPr fontId="0"/>
  </si>
  <si>
    <t>架台設計基準</t>
    <rPh sb="0" eb="2">
      <t>ガダイ</t>
    </rPh>
    <rPh sb="2" eb="6">
      <t>セッケイキジュン</t>
    </rPh>
    <phoneticPr fontId="1"/>
  </si>
  <si>
    <t>JIS C8955(2004)</t>
  </si>
  <si>
    <t>JIS C8955(2011)</t>
    <phoneticPr fontId="1"/>
  </si>
  <si>
    <t>30分以内で駆付け</t>
    <rPh sb="2" eb="3">
      <t>フン</t>
    </rPh>
    <rPh sb="3" eb="5">
      <t>イナイ</t>
    </rPh>
    <rPh sb="6" eb="8">
      <t>カケツ</t>
    </rPh>
    <phoneticPr fontId="0"/>
  </si>
  <si>
    <t>アルミ製ケ－ブル</t>
    <rPh sb="3" eb="4">
      <t>セイ</t>
    </rPh>
    <phoneticPr fontId="0"/>
  </si>
  <si>
    <t>実施なし</t>
    <rPh sb="0" eb="2">
      <t>ジッシ</t>
    </rPh>
    <phoneticPr fontId="1"/>
  </si>
  <si>
    <t>F</t>
    <phoneticPr fontId="1"/>
  </si>
  <si>
    <t>対象区域ではない</t>
    <rPh sb="0" eb="2">
      <t>タイショウ</t>
    </rPh>
    <rPh sb="2" eb="4">
      <t>クイキ</t>
    </rPh>
    <phoneticPr fontId="0"/>
  </si>
  <si>
    <t>警戒区域にある</t>
    <rPh sb="0" eb="2">
      <t>ケイカイ</t>
    </rPh>
    <rPh sb="2" eb="4">
      <t>クイキ</t>
    </rPh>
    <phoneticPr fontId="0"/>
  </si>
  <si>
    <t>特別警戒区域にある</t>
    <rPh sb="0" eb="2">
      <t>トクベツ</t>
    </rPh>
    <rPh sb="2" eb="4">
      <t>ケイカイ</t>
    </rPh>
    <rPh sb="4" eb="6">
      <t>クイキ</t>
    </rPh>
    <phoneticPr fontId="0"/>
  </si>
  <si>
    <t>除雪計画書の有無</t>
    <rPh sb="6" eb="8">
      <t>ウム</t>
    </rPh>
    <phoneticPr fontId="1"/>
  </si>
  <si>
    <t>現場の巡視の有無</t>
    <rPh sb="6" eb="8">
      <t>ウム</t>
    </rPh>
    <phoneticPr fontId="1"/>
  </si>
  <si>
    <t>なし</t>
    <phoneticPr fontId="1"/>
  </si>
  <si>
    <t>Ⅰ</t>
    <phoneticPr fontId="1"/>
  </si>
  <si>
    <t>Ⅱ</t>
    <phoneticPr fontId="1"/>
  </si>
  <si>
    <t>Ⅲ</t>
    <phoneticPr fontId="1"/>
  </si>
  <si>
    <t>Ⅳ</t>
    <phoneticPr fontId="1"/>
  </si>
  <si>
    <t>雪災</t>
    <rPh sb="0" eb="1">
      <t>ユキ</t>
    </rPh>
    <rPh sb="1" eb="2">
      <t>サイ</t>
    </rPh>
    <phoneticPr fontId="1"/>
  </si>
  <si>
    <t>風災</t>
    <rPh sb="0" eb="2">
      <t>フウサイサイ</t>
    </rPh>
    <phoneticPr fontId="1"/>
  </si>
  <si>
    <t>45m/s以上</t>
    <rPh sb="5" eb="7">
      <t>イジョウ</t>
    </rPh>
    <phoneticPr fontId="0"/>
  </si>
  <si>
    <t>40m/s以上</t>
    <rPh sb="5" eb="7">
      <t>イジョウ</t>
    </rPh>
    <phoneticPr fontId="0"/>
  </si>
  <si>
    <t>30m/s以上</t>
    <rPh sb="5" eb="7">
      <t>イジョウ</t>
    </rPh>
    <phoneticPr fontId="0"/>
  </si>
  <si>
    <t>発電所情報</t>
    <rPh sb="0" eb="3">
      <t>ハツデンショ</t>
    </rPh>
    <rPh sb="3" eb="5">
      <t>ジョウホウ</t>
    </rPh>
    <phoneticPr fontId="1"/>
  </si>
  <si>
    <t>施設の所有者</t>
    <rPh sb="0" eb="2">
      <t>シセツ</t>
    </rPh>
    <rPh sb="3" eb="6">
      <t>ショユウシャ</t>
    </rPh>
    <phoneticPr fontId="2"/>
  </si>
  <si>
    <t>ご回答者部署名</t>
    <rPh sb="1" eb="3">
      <t>カイトウ</t>
    </rPh>
    <rPh sb="3" eb="4">
      <t>シャ</t>
    </rPh>
    <rPh sb="4" eb="6">
      <t>ブショ</t>
    </rPh>
    <rPh sb="6" eb="7">
      <t>メイ</t>
    </rPh>
    <phoneticPr fontId="2"/>
  </si>
  <si>
    <t>ご回答者名</t>
    <rPh sb="1" eb="3">
      <t>カイトウ</t>
    </rPh>
    <rPh sb="3" eb="4">
      <t>シャ</t>
    </rPh>
    <rPh sb="4" eb="5">
      <t>メイ</t>
    </rPh>
    <phoneticPr fontId="2"/>
  </si>
  <si>
    <t>所在地の緯度（北緯）</t>
    <rPh sb="0" eb="3">
      <t>ショザイチ</t>
    </rPh>
    <rPh sb="4" eb="6">
      <t>イド</t>
    </rPh>
    <rPh sb="7" eb="9">
      <t>ホクイ</t>
    </rPh>
    <phoneticPr fontId="1"/>
  </si>
  <si>
    <t>設備の稼働開始日</t>
    <rPh sb="0" eb="2">
      <t>セツビ</t>
    </rPh>
    <rPh sb="3" eb="5">
      <t>カドウ</t>
    </rPh>
    <rPh sb="5" eb="7">
      <t>カイシ</t>
    </rPh>
    <rPh sb="7" eb="8">
      <t>ヒ</t>
    </rPh>
    <phoneticPr fontId="1"/>
  </si>
  <si>
    <t>太陽光発電設備の形態</t>
    <rPh sb="0" eb="3">
      <t>タイヨウコウ</t>
    </rPh>
    <rPh sb="3" eb="5">
      <t>ハツデン</t>
    </rPh>
    <rPh sb="5" eb="7">
      <t>セツビ</t>
    </rPh>
    <rPh sb="8" eb="10">
      <t>ケイタイ</t>
    </rPh>
    <phoneticPr fontId="1"/>
  </si>
  <si>
    <t>事業者の区分（発電事業の届出有無）</t>
    <rPh sb="0" eb="3">
      <t>ジギョウシャ</t>
    </rPh>
    <rPh sb="4" eb="6">
      <t>クブン</t>
    </rPh>
    <rPh sb="7" eb="9">
      <t>ハツデン</t>
    </rPh>
    <rPh sb="9" eb="11">
      <t>ジギョウ</t>
    </rPh>
    <rPh sb="12" eb="14">
      <t>トドケデ</t>
    </rPh>
    <rPh sb="14" eb="16">
      <t>ウム</t>
    </rPh>
    <phoneticPr fontId="1"/>
  </si>
  <si>
    <t>地上設置</t>
    <rPh sb="0" eb="2">
      <t>チジョウ</t>
    </rPh>
    <rPh sb="2" eb="4">
      <t>セッチ</t>
    </rPh>
    <phoneticPr fontId="1"/>
  </si>
  <si>
    <t>屋上設置</t>
    <rPh sb="0" eb="2">
      <t>オクジョウ</t>
    </rPh>
    <rPh sb="2" eb="4">
      <t>セッチ</t>
    </rPh>
    <phoneticPr fontId="1"/>
  </si>
  <si>
    <t>水上設置</t>
    <rPh sb="0" eb="2">
      <t>スイジョウ</t>
    </rPh>
    <rPh sb="2" eb="4">
      <t>セッチ</t>
    </rPh>
    <phoneticPr fontId="1"/>
  </si>
  <si>
    <t>営農型</t>
    <rPh sb="0" eb="3">
      <t>エイノウガタ</t>
    </rPh>
    <phoneticPr fontId="1"/>
  </si>
  <si>
    <t>あり</t>
    <phoneticPr fontId="1"/>
  </si>
  <si>
    <t>申請中</t>
    <rPh sb="0" eb="2">
      <t>シンセイ</t>
    </rPh>
    <rPh sb="2" eb="3">
      <t>チュウ</t>
    </rPh>
    <phoneticPr fontId="1"/>
  </si>
  <si>
    <t>特殊鍵</t>
    <rPh sb="0" eb="3">
      <t>トクシュカギ</t>
    </rPh>
    <phoneticPr fontId="1"/>
  </si>
  <si>
    <t>JIS C8955(2017)</t>
    <phoneticPr fontId="1"/>
  </si>
  <si>
    <t>地下埋設</t>
    <rPh sb="0" eb="2">
      <t>チカ</t>
    </rPh>
    <rPh sb="2" eb="4">
      <t>マイセツ</t>
    </rPh>
    <phoneticPr fontId="0"/>
  </si>
  <si>
    <t>敷地内の配線状況</t>
    <rPh sb="0" eb="2">
      <t>シキチ</t>
    </rPh>
    <rPh sb="2" eb="3">
      <t>ナイ</t>
    </rPh>
    <rPh sb="4" eb="6">
      <t>ハイセン</t>
    </rPh>
    <rPh sb="6" eb="8">
      <t>ジョウキョウ</t>
    </rPh>
    <phoneticPr fontId="0"/>
  </si>
  <si>
    <t>過去30年の日最大瞬間風速</t>
    <rPh sb="0" eb="2">
      <t>カコ</t>
    </rPh>
    <rPh sb="4" eb="5">
      <t>ネン</t>
    </rPh>
    <rPh sb="6" eb="7">
      <t>ヒ</t>
    </rPh>
    <rPh sb="7" eb="9">
      <t>サイダイ</t>
    </rPh>
    <rPh sb="9" eb="11">
      <t>シュンカン</t>
    </rPh>
    <rPh sb="11" eb="13">
      <t>フウソク</t>
    </rPh>
    <phoneticPr fontId="0"/>
  </si>
  <si>
    <t>選択欄</t>
    <rPh sb="0" eb="3">
      <t>センタクラン</t>
    </rPh>
    <phoneticPr fontId="1"/>
  </si>
  <si>
    <t>アルミ</t>
    <phoneticPr fontId="1"/>
  </si>
  <si>
    <t>30m/s未満</t>
    <phoneticPr fontId="0"/>
  </si>
  <si>
    <t>定期的に実施/不要</t>
    <rPh sb="0" eb="2">
      <t>テイキ</t>
    </rPh>
    <rPh sb="2" eb="3">
      <t>テキ</t>
    </rPh>
    <rPh sb="4" eb="6">
      <t>ジッシ</t>
    </rPh>
    <rPh sb="7" eb="9">
      <t>フヨウ</t>
    </rPh>
    <phoneticPr fontId="0"/>
  </si>
  <si>
    <t>敷地（施設）名称</t>
    <rPh sb="0" eb="2">
      <t>シキチ</t>
    </rPh>
    <rPh sb="3" eb="5">
      <t>シセツ</t>
    </rPh>
    <rPh sb="6" eb="8">
      <t>メイショウ</t>
    </rPh>
    <phoneticPr fontId="1"/>
  </si>
  <si>
    <t>所在地の経度（東経）</t>
    <rPh sb="0" eb="3">
      <t>ショザイチ</t>
    </rPh>
    <rPh sb="4" eb="6">
      <t>ケイド</t>
    </rPh>
    <rPh sb="7" eb="9">
      <t>トウケイ</t>
    </rPh>
    <phoneticPr fontId="1"/>
  </si>
  <si>
    <t>小分類</t>
    <rPh sb="0" eb="3">
      <t>ショウブンルイ</t>
    </rPh>
    <phoneticPr fontId="1"/>
  </si>
  <si>
    <t>大分類</t>
    <rPh sb="0" eb="3">
      <t>ダイブンルイ</t>
    </rPh>
    <phoneticPr fontId="1"/>
  </si>
  <si>
    <t>-</t>
  </si>
  <si>
    <t>定格出力（発電規模）：MW</t>
    <rPh sb="0" eb="2">
      <t>テイカク</t>
    </rPh>
    <rPh sb="2" eb="4">
      <t>シュツリョク</t>
    </rPh>
    <rPh sb="5" eb="7">
      <t>ハツデン</t>
    </rPh>
    <rPh sb="7" eb="9">
      <t>キボ</t>
    </rPh>
    <phoneticPr fontId="1"/>
  </si>
  <si>
    <t>1km以内</t>
    <rPh sb="3" eb="5">
      <t>イナイ</t>
    </rPh>
    <phoneticPr fontId="1"/>
  </si>
  <si>
    <t>鋼材</t>
    <rPh sb="0" eb="1">
      <t>ハガネ</t>
    </rPh>
    <rPh sb="1" eb="2">
      <t>ザイ</t>
    </rPh>
    <phoneticPr fontId="0"/>
  </si>
  <si>
    <t>単管パイプ</t>
    <rPh sb="0" eb="2">
      <t>タンカン</t>
    </rPh>
    <phoneticPr fontId="1"/>
  </si>
  <si>
    <t>その他記載欄</t>
    <rPh sb="2" eb="3">
      <t>タ</t>
    </rPh>
    <rPh sb="3" eb="5">
      <t>キサイ</t>
    </rPh>
    <rPh sb="5" eb="6">
      <t>ラン</t>
    </rPh>
    <phoneticPr fontId="1"/>
  </si>
  <si>
    <t>風災</t>
    <rPh sb="0" eb="1">
      <t>カゼ</t>
    </rPh>
    <phoneticPr fontId="1"/>
  </si>
  <si>
    <t>水災</t>
    <rPh sb="0" eb="1">
      <t>ミズ</t>
    </rPh>
    <phoneticPr fontId="1"/>
  </si>
  <si>
    <t>雪災</t>
    <rPh sb="0" eb="1">
      <t>ユキ</t>
    </rPh>
    <phoneticPr fontId="1"/>
  </si>
  <si>
    <t>太陽電池パネル（モジュール）のメーカー名</t>
    <rPh sb="0" eb="2">
      <t>タイヨウ</t>
    </rPh>
    <rPh sb="2" eb="4">
      <t>デンチ</t>
    </rPh>
    <rPh sb="19" eb="20">
      <t>メイ</t>
    </rPh>
    <phoneticPr fontId="0"/>
  </si>
  <si>
    <t>パワーコンディショナのメーカー名</t>
    <rPh sb="15" eb="16">
      <t>メイ</t>
    </rPh>
    <phoneticPr fontId="1"/>
  </si>
  <si>
    <t>所在地（住所）</t>
    <rPh sb="0" eb="3">
      <t>ショザイチ</t>
    </rPh>
    <rPh sb="4" eb="6">
      <t>ジュウショ</t>
    </rPh>
    <phoneticPr fontId="1"/>
  </si>
  <si>
    <t>届出あり</t>
    <rPh sb="0" eb="2">
      <t>トドケデ</t>
    </rPh>
    <phoneticPr fontId="1"/>
  </si>
  <si>
    <t>届出なし</t>
    <rPh sb="0" eb="2">
      <t>トドケデ</t>
    </rPh>
    <phoneticPr fontId="1"/>
  </si>
  <si>
    <t>傾斜（5～15度未満）</t>
    <rPh sb="0" eb="2">
      <t>ケイシャ</t>
    </rPh>
    <rPh sb="7" eb="8">
      <t>ド</t>
    </rPh>
    <rPh sb="8" eb="10">
      <t>ミマン</t>
    </rPh>
    <phoneticPr fontId="1"/>
  </si>
  <si>
    <t>傾斜（15度以上）</t>
    <rPh sb="0" eb="2">
      <t>ケイシャ</t>
    </rPh>
    <rPh sb="5" eb="6">
      <t>ド</t>
    </rPh>
    <rPh sb="6" eb="8">
      <t>イジョウ</t>
    </rPh>
    <phoneticPr fontId="1"/>
  </si>
  <si>
    <t>500m以内</t>
    <rPh sb="4" eb="6">
      <t>イナイ</t>
    </rPh>
    <phoneticPr fontId="1"/>
  </si>
  <si>
    <t>500m以内・塩害対策なし</t>
    <rPh sb="4" eb="6">
      <t>イナイ</t>
    </rPh>
    <rPh sb="7" eb="9">
      <t>エンガイ</t>
    </rPh>
    <rPh sb="9" eb="11">
      <t>タイサク</t>
    </rPh>
    <phoneticPr fontId="1"/>
  </si>
  <si>
    <t>500m以内・塩害対策あり</t>
    <rPh sb="4" eb="6">
      <t>イナイ</t>
    </rPh>
    <rPh sb="7" eb="9">
      <t>エンガイ</t>
    </rPh>
    <rPh sb="9" eb="11">
      <t>タイサク</t>
    </rPh>
    <phoneticPr fontId="1"/>
  </si>
  <si>
    <t>-</t>
    <phoneticPr fontId="1"/>
  </si>
  <si>
    <t>自前の浸水対策の有無</t>
    <rPh sb="0" eb="2">
      <t>ジマエ</t>
    </rPh>
    <rPh sb="3" eb="5">
      <t>シンスイ</t>
    </rPh>
    <rPh sb="5" eb="7">
      <t>タイサク</t>
    </rPh>
    <rPh sb="8" eb="10">
      <t>ウム</t>
    </rPh>
    <phoneticPr fontId="0"/>
  </si>
  <si>
    <t>避雷器（SPD等）設置の有無</t>
    <rPh sb="0" eb="3">
      <t>ヒライキ</t>
    </rPh>
    <rPh sb="7" eb="8">
      <t>トウ</t>
    </rPh>
    <rPh sb="9" eb="11">
      <t>セッチ</t>
    </rPh>
    <rPh sb="12" eb="14">
      <t>ウム</t>
    </rPh>
    <phoneticPr fontId="1"/>
  </si>
  <si>
    <t>避雷針設置の有無</t>
    <rPh sb="0" eb="3">
      <t>ヒライシン</t>
    </rPh>
    <rPh sb="6" eb="8">
      <t>ウム</t>
    </rPh>
    <phoneticPr fontId="2"/>
  </si>
  <si>
    <t>1km超</t>
    <rPh sb="3" eb="4">
      <t>チョウ</t>
    </rPh>
    <phoneticPr fontId="1"/>
  </si>
  <si>
    <t>100m以内</t>
    <rPh sb="4" eb="6">
      <t>イナイ</t>
    </rPh>
    <phoneticPr fontId="1"/>
  </si>
  <si>
    <t>敷地内樹木の有無</t>
    <rPh sb="0" eb="3">
      <t>シキチナイ</t>
    </rPh>
    <rPh sb="3" eb="5">
      <t>トウボクハツデンショヒガイアタカノウセイジュモクウム</t>
    </rPh>
    <phoneticPr fontId="2"/>
  </si>
  <si>
    <t>5,400Pa超</t>
    <rPh sb="7" eb="8">
      <t>チョウ</t>
    </rPh>
    <phoneticPr fontId="1"/>
  </si>
  <si>
    <t>30m/s~34m/s</t>
    <phoneticPr fontId="1"/>
  </si>
  <si>
    <t>36m/s~38m/s</t>
    <phoneticPr fontId="1"/>
  </si>
  <si>
    <t>40m/s~46m/s</t>
    <phoneticPr fontId="1"/>
  </si>
  <si>
    <t>パネルの風圧荷重（負圧）</t>
    <rPh sb="4" eb="5">
      <t>フウ</t>
    </rPh>
    <rPh sb="5" eb="6">
      <t>アツ</t>
    </rPh>
    <rPh sb="6" eb="8">
      <t>カジュウ</t>
    </rPh>
    <rPh sb="9" eb="11">
      <t>フアツ</t>
    </rPh>
    <phoneticPr fontId="2"/>
  </si>
  <si>
    <t>2,400Pa超</t>
    <rPh sb="7" eb="8">
      <t>チョウ</t>
    </rPh>
    <phoneticPr fontId="1"/>
  </si>
  <si>
    <t>2,400Pa</t>
  </si>
  <si>
    <t>2,400Pa</t>
    <phoneticPr fontId="1"/>
  </si>
  <si>
    <t>2,400Pa未満</t>
    <rPh sb="7" eb="9">
      <t>ミマン</t>
    </rPh>
    <phoneticPr fontId="1"/>
  </si>
  <si>
    <t>100cm以上</t>
    <rPh sb="5" eb="7">
      <t>イジョウ</t>
    </rPh>
    <phoneticPr fontId="1"/>
  </si>
  <si>
    <t>180cm以上</t>
    <rPh sb="5" eb="7">
      <t>イジョウ</t>
    </rPh>
    <phoneticPr fontId="1"/>
  </si>
  <si>
    <t>除雪タイミング</t>
  </si>
  <si>
    <t>堆積量に応じて随時実施</t>
    <rPh sb="0" eb="2">
      <t>タイセキ</t>
    </rPh>
    <rPh sb="2" eb="3">
      <t>リョウ</t>
    </rPh>
    <rPh sb="4" eb="5">
      <t>オウ</t>
    </rPh>
    <rPh sb="7" eb="9">
      <t>ズイジ</t>
    </rPh>
    <rPh sb="9" eb="11">
      <t>ジッシ</t>
    </rPh>
    <phoneticPr fontId="1"/>
  </si>
  <si>
    <t>巡視あり/遠隔での積雪確認可</t>
    <phoneticPr fontId="1"/>
  </si>
  <si>
    <t>巡視あり/遠隔での積雪確認不可</t>
    <phoneticPr fontId="1"/>
  </si>
  <si>
    <t>巡視なし/遠隔での積雪確認可</t>
    <rPh sb="0" eb="2">
      <t>ジュンシ</t>
    </rPh>
    <rPh sb="5" eb="7">
      <t>エンカク</t>
    </rPh>
    <rPh sb="9" eb="11">
      <t>セキセツ</t>
    </rPh>
    <rPh sb="11" eb="13">
      <t>カクニン</t>
    </rPh>
    <rPh sb="13" eb="14">
      <t>カ</t>
    </rPh>
    <phoneticPr fontId="1"/>
  </si>
  <si>
    <t>巡視なし/遠隔での積雪確認不可</t>
    <rPh sb="0" eb="2">
      <t>ジュンシ</t>
    </rPh>
    <rPh sb="5" eb="7">
      <t>エンカク</t>
    </rPh>
    <rPh sb="9" eb="11">
      <t>セキセツ</t>
    </rPh>
    <rPh sb="11" eb="13">
      <t>カクニン</t>
    </rPh>
    <rPh sb="13" eb="15">
      <t>フカ</t>
    </rPh>
    <phoneticPr fontId="1"/>
  </si>
  <si>
    <t>実施あり</t>
    <rPh sb="0" eb="2">
      <t>ジッシ</t>
    </rPh>
    <phoneticPr fontId="1"/>
  </si>
  <si>
    <t>対策なし</t>
    <rPh sb="0" eb="2">
      <t>タイサク</t>
    </rPh>
    <phoneticPr fontId="1"/>
  </si>
  <si>
    <t>発電所全体に対策済み</t>
    <rPh sb="0" eb="2">
      <t>ハツデン</t>
    </rPh>
    <rPh sb="2" eb="3">
      <t>ジョ</t>
    </rPh>
    <rPh sb="3" eb="5">
      <t>ゼンタイ</t>
    </rPh>
    <rPh sb="6" eb="8">
      <t>タイサク</t>
    </rPh>
    <rPh sb="8" eb="9">
      <t>ズ</t>
    </rPh>
    <phoneticPr fontId="1"/>
  </si>
  <si>
    <t>発電所一部に対策済み</t>
    <rPh sb="0" eb="3">
      <t>ハツデンショ</t>
    </rPh>
    <rPh sb="3" eb="5">
      <t>イチブ</t>
    </rPh>
    <rPh sb="6" eb="8">
      <t>タイサク</t>
    </rPh>
    <rPh sb="8" eb="9">
      <t>ズ</t>
    </rPh>
    <phoneticPr fontId="1"/>
  </si>
  <si>
    <t>災害なし</t>
    <rPh sb="0" eb="2">
      <t>サイガイ</t>
    </rPh>
    <phoneticPr fontId="1"/>
  </si>
  <si>
    <t>災害あり/原因箇所未改修</t>
    <rPh sb="0" eb="2">
      <t>サイガイ</t>
    </rPh>
    <rPh sb="5" eb="7">
      <t>ゲンイン</t>
    </rPh>
    <rPh sb="7" eb="9">
      <t>カショ</t>
    </rPh>
    <rPh sb="9" eb="10">
      <t>ミ</t>
    </rPh>
    <rPh sb="10" eb="12">
      <t>カイシュウ</t>
    </rPh>
    <phoneticPr fontId="1"/>
  </si>
  <si>
    <t>災害あり/原因箇所改修済</t>
    <rPh sb="0" eb="2">
      <t>サイガイ</t>
    </rPh>
    <rPh sb="5" eb="7">
      <t>ゲンイン</t>
    </rPh>
    <rPh sb="7" eb="9">
      <t>カショ</t>
    </rPh>
    <rPh sb="9" eb="11">
      <t>カイシュウ</t>
    </rPh>
    <rPh sb="11" eb="12">
      <t>スミ</t>
    </rPh>
    <phoneticPr fontId="1"/>
  </si>
  <si>
    <t>点検時など決まったタイミングで実施</t>
    <rPh sb="0" eb="3">
      <t>テンケンジ</t>
    </rPh>
    <rPh sb="5" eb="6">
      <t>キ</t>
    </rPh>
    <rPh sb="15" eb="17">
      <t>ジッシ</t>
    </rPh>
    <phoneticPr fontId="1"/>
  </si>
  <si>
    <t>未実施</t>
    <rPh sb="0" eb="3">
      <t>ミジッシ</t>
    </rPh>
    <phoneticPr fontId="1"/>
  </si>
  <si>
    <t>2ヵ月に１回以上</t>
    <rPh sb="2" eb="3">
      <t>ゲツ</t>
    </rPh>
    <rPh sb="5" eb="6">
      <t>カイ</t>
    </rPh>
    <rPh sb="6" eb="8">
      <t>イジョウ</t>
    </rPh>
    <phoneticPr fontId="0"/>
  </si>
  <si>
    <t>3ヵ月に１回以上</t>
    <rPh sb="2" eb="3">
      <t>ゲツ</t>
    </rPh>
    <rPh sb="5" eb="6">
      <t>カイ</t>
    </rPh>
    <rPh sb="6" eb="8">
      <t>イジョウ</t>
    </rPh>
    <phoneticPr fontId="0"/>
  </si>
  <si>
    <t>6か月サイクルで実施</t>
    <phoneticPr fontId="1"/>
  </si>
  <si>
    <t>未実施</t>
    <rPh sb="0" eb="1">
      <t>ミ</t>
    </rPh>
    <rPh sb="1" eb="3">
      <t>ジッシ</t>
    </rPh>
    <phoneticPr fontId="0"/>
  </si>
  <si>
    <t>1時間以内で駆付け</t>
    <phoneticPr fontId="1"/>
  </si>
  <si>
    <t>なし</t>
    <phoneticPr fontId="0"/>
  </si>
  <si>
    <t>不定期に実施</t>
    <phoneticPr fontId="1"/>
  </si>
  <si>
    <t>地表に露出した配線</t>
    <phoneticPr fontId="1"/>
  </si>
  <si>
    <t>パネルの風圧荷重（正圧）</t>
    <rPh sb="4" eb="5">
      <t>フウ</t>
    </rPh>
    <rPh sb="5" eb="6">
      <t>アツ</t>
    </rPh>
    <rPh sb="6" eb="8">
      <t>カジュウ</t>
    </rPh>
    <rPh sb="9" eb="10">
      <t>セイ</t>
    </rPh>
    <rPh sb="10" eb="11">
      <t>アツ</t>
    </rPh>
    <phoneticPr fontId="2"/>
  </si>
  <si>
    <t>平坦地（5度未満）</t>
    <rPh sb="0" eb="3">
      <t>ヘイタンチ</t>
    </rPh>
    <rPh sb="5" eb="6">
      <t>ド</t>
    </rPh>
    <rPh sb="6" eb="8">
      <t>ミマン</t>
    </rPh>
    <phoneticPr fontId="1"/>
  </si>
  <si>
    <t>管理事務所の有無</t>
    <rPh sb="0" eb="5">
      <t>カンリジムショ</t>
    </rPh>
    <rPh sb="6" eb="8">
      <t>ウム</t>
    </rPh>
    <phoneticPr fontId="3"/>
  </si>
  <si>
    <t>地盤沈下の有無</t>
    <rPh sb="0" eb="4">
      <t>ジバンチンカ</t>
    </rPh>
    <rPh sb="5" eb="7">
      <t>ウム</t>
    </rPh>
    <phoneticPr fontId="1"/>
  </si>
  <si>
    <t>2,400Pa超~5,400Pa</t>
    <rPh sb="7" eb="8">
      <t>チョウ</t>
    </rPh>
    <phoneticPr fontId="1"/>
  </si>
  <si>
    <t>区域外</t>
    <rPh sb="0" eb="3">
      <t>クイキガイ</t>
    </rPh>
    <phoneticPr fontId="1"/>
  </si>
  <si>
    <t>0.3m超</t>
    <rPh sb="4" eb="5">
      <t>チョウ</t>
    </rPh>
    <phoneticPr fontId="1"/>
  </si>
  <si>
    <t>電気設備の設置高さ</t>
    <rPh sb="0" eb="2">
      <t>デンキ</t>
    </rPh>
    <rPh sb="2" eb="4">
      <t>セツビ</t>
    </rPh>
    <rPh sb="5" eb="7">
      <t>セッチ</t>
    </rPh>
    <rPh sb="7" eb="8">
      <t>タカ</t>
    </rPh>
    <phoneticPr fontId="1"/>
  </si>
  <si>
    <t>浸水を考慮</t>
    <rPh sb="0" eb="2">
      <t>シンスイ</t>
    </rPh>
    <rPh sb="3" eb="5">
      <t>コウリョ</t>
    </rPh>
    <phoneticPr fontId="1"/>
  </si>
  <si>
    <t>浸水を未考慮</t>
    <rPh sb="0" eb="2">
      <t>シンスイ</t>
    </rPh>
    <rPh sb="3" eb="4">
      <t>ミ</t>
    </rPh>
    <rPh sb="4" eb="6">
      <t>コウリョ</t>
    </rPh>
    <phoneticPr fontId="1"/>
  </si>
  <si>
    <t>排水路の定期的な清掃</t>
    <rPh sb="0" eb="3">
      <t>ハイスイロ</t>
    </rPh>
    <rPh sb="4" eb="7">
      <t>テイキテキ</t>
    </rPh>
    <rPh sb="8" eb="10">
      <t>セイソウ</t>
    </rPh>
    <phoneticPr fontId="1"/>
  </si>
  <si>
    <t>常駐者あり</t>
    <rPh sb="0" eb="3">
      <t>ジョウチュウシャ</t>
    </rPh>
    <phoneticPr fontId="0"/>
  </si>
  <si>
    <t>30分以内で駆け付け</t>
    <rPh sb="2" eb="3">
      <t>フン</t>
    </rPh>
    <rPh sb="6" eb="7">
      <t>カ</t>
    </rPh>
    <rPh sb="8" eb="9">
      <t>ツ</t>
    </rPh>
    <phoneticPr fontId="1"/>
  </si>
  <si>
    <t>1時間以内で駆け付け</t>
    <rPh sb="1" eb="3">
      <t>ジカン</t>
    </rPh>
    <rPh sb="3" eb="5">
      <t>イナイ</t>
    </rPh>
    <rPh sb="6" eb="7">
      <t>カ</t>
    </rPh>
    <rPh sb="8" eb="9">
      <t>ツ</t>
    </rPh>
    <phoneticPr fontId="0"/>
  </si>
  <si>
    <t>1時間超で駆け付け</t>
    <rPh sb="3" eb="4">
      <t>チョウ</t>
    </rPh>
    <rPh sb="5" eb="6">
      <t>カ</t>
    </rPh>
    <rPh sb="7" eb="8">
      <t>ツ</t>
    </rPh>
    <phoneticPr fontId="1"/>
  </si>
  <si>
    <t>駆け付けなし</t>
    <rPh sb="0" eb="1">
      <t>カ</t>
    </rPh>
    <rPh sb="2" eb="3">
      <t>ツ</t>
    </rPh>
    <phoneticPr fontId="1"/>
  </si>
  <si>
    <t>■リスク対策チェックシート</t>
    <rPh sb="4" eb="6">
      <t>タイサク</t>
    </rPh>
    <phoneticPr fontId="1"/>
  </si>
  <si>
    <t>小分類
配点</t>
    <rPh sb="0" eb="3">
      <t>ショウブンルイ</t>
    </rPh>
    <rPh sb="4" eb="6">
      <t>ハイテン</t>
    </rPh>
    <phoneticPr fontId="1"/>
  </si>
  <si>
    <t>項目別
配分</t>
    <rPh sb="0" eb="2">
      <t>コウモク</t>
    </rPh>
    <rPh sb="2" eb="3">
      <t>ベツ</t>
    </rPh>
    <rPh sb="4" eb="6">
      <t>ハイブン</t>
    </rPh>
    <phoneticPr fontId="1"/>
  </si>
  <si>
    <t>得点</t>
    <rPh sb="0" eb="2">
      <t>トクテン</t>
    </rPh>
    <phoneticPr fontId="1"/>
  </si>
  <si>
    <t>排水路の整備</t>
    <phoneticPr fontId="1"/>
  </si>
  <si>
    <t>50cm以上</t>
    <rPh sb="4" eb="6">
      <t>イジョウ</t>
    </rPh>
    <phoneticPr fontId="1"/>
  </si>
  <si>
    <t>50cm未満</t>
    <rPh sb="4" eb="6">
      <t>ミマン</t>
    </rPh>
    <phoneticPr fontId="1"/>
  </si>
  <si>
    <t>液状化の有無</t>
    <rPh sb="0" eb="3">
      <t>エキジョウカ</t>
    </rPh>
    <rPh sb="4" eb="6">
      <t>ウム</t>
    </rPh>
    <phoneticPr fontId="1"/>
  </si>
  <si>
    <t>垂直積雪量と同程度以下</t>
    <phoneticPr fontId="1"/>
  </si>
  <si>
    <t>支持物の補強</t>
    <rPh sb="0" eb="3">
      <t>シジブツ</t>
    </rPh>
    <rPh sb="4" eb="6">
      <t>ホキョウ</t>
    </rPh>
    <phoneticPr fontId="0"/>
  </si>
  <si>
    <t>補強あり</t>
    <rPh sb="0" eb="2">
      <t>ホキョウ</t>
    </rPh>
    <phoneticPr fontId="1"/>
  </si>
  <si>
    <t>補強なし</t>
    <rPh sb="0" eb="2">
      <t>ホキョウ</t>
    </rPh>
    <phoneticPr fontId="1"/>
  </si>
  <si>
    <t>実施なし</t>
  </si>
  <si>
    <t>樹木（高木樹）の枝切り・伐採</t>
    <phoneticPr fontId="2"/>
  </si>
  <si>
    <t>不要</t>
  </si>
  <si>
    <t>定期的に実施</t>
  </si>
  <si>
    <t>障害物設置あり</t>
    <rPh sb="0" eb="3">
      <t>ショウガイブツ</t>
    </rPh>
    <rPh sb="3" eb="5">
      <t>セッチ</t>
    </rPh>
    <phoneticPr fontId="0"/>
  </si>
  <si>
    <t>障害物設置なし</t>
    <rPh sb="0" eb="3">
      <t>ショウガイブツ</t>
    </rPh>
    <rPh sb="3" eb="5">
      <t>セッチ</t>
    </rPh>
    <phoneticPr fontId="1"/>
  </si>
  <si>
    <t>進入路への車のアクセス抑止策</t>
    <rPh sb="0" eb="3">
      <t>シンニュウロ</t>
    </rPh>
    <rPh sb="5" eb="6">
      <t>クルマ</t>
    </rPh>
    <rPh sb="11" eb="13">
      <t>ヨクシ</t>
    </rPh>
    <rPh sb="13" eb="14">
      <t>サク</t>
    </rPh>
    <phoneticPr fontId="0"/>
  </si>
  <si>
    <t>対象外</t>
    <rPh sb="0" eb="2">
      <t>タイショウ</t>
    </rPh>
    <rPh sb="2" eb="3">
      <t>ガイ</t>
    </rPh>
    <phoneticPr fontId="1"/>
  </si>
  <si>
    <t>2km超</t>
    <rPh sb="3" eb="4">
      <t>チョウ</t>
    </rPh>
    <phoneticPr fontId="1"/>
  </si>
  <si>
    <t>2km以内・塩害対策あり</t>
    <rPh sb="3" eb="5">
      <t>イナイ</t>
    </rPh>
    <rPh sb="6" eb="8">
      <t>エンガイ</t>
    </rPh>
    <rPh sb="8" eb="10">
      <t>タイサク</t>
    </rPh>
    <phoneticPr fontId="1"/>
  </si>
  <si>
    <t>2km以内・塩害対策なし</t>
    <rPh sb="3" eb="5">
      <t>イナイ</t>
    </rPh>
    <rPh sb="6" eb="8">
      <t>エンガイ</t>
    </rPh>
    <rPh sb="8" eb="10">
      <t>タイサク</t>
    </rPh>
    <phoneticPr fontId="1"/>
  </si>
  <si>
    <t>ハード対策</t>
    <rPh sb="3" eb="5">
      <t>タイサク</t>
    </rPh>
    <phoneticPr fontId="1"/>
  </si>
  <si>
    <t>ソフト対策</t>
    <rPh sb="3" eb="5">
      <t>タイサク</t>
    </rPh>
    <phoneticPr fontId="1"/>
  </si>
  <si>
    <t>▼選択欄</t>
    <rPh sb="1" eb="3">
      <t>センタク</t>
    </rPh>
    <rPh sb="3" eb="4">
      <t>ラン</t>
    </rPh>
    <phoneticPr fontId="1"/>
  </si>
  <si>
    <t>▼記載欄</t>
    <rPh sb="1" eb="3">
      <t>キサイ</t>
    </rPh>
    <rPh sb="3" eb="4">
      <t>ラン</t>
    </rPh>
    <phoneticPr fontId="1"/>
  </si>
  <si>
    <t>田畑・河川・沼</t>
    <rPh sb="0" eb="2">
      <t>デンパタ</t>
    </rPh>
    <rPh sb="3" eb="5">
      <t>カセン</t>
    </rPh>
    <rPh sb="6" eb="7">
      <t>ヌマ</t>
    </rPh>
    <phoneticPr fontId="1"/>
  </si>
  <si>
    <r>
      <t>その他</t>
    </r>
    <r>
      <rPr>
        <sz val="10"/>
        <color theme="1"/>
        <rFont val="Meiryo UI"/>
        <family val="3"/>
        <charset val="128"/>
      </rPr>
      <t>（記載欄に具体的に記入）</t>
    </r>
    <rPh sb="2" eb="3">
      <t>タ</t>
    </rPh>
    <rPh sb="8" eb="11">
      <t>グタイテキ</t>
    </rPh>
    <phoneticPr fontId="1"/>
  </si>
  <si>
    <r>
      <t>あり</t>
    </r>
    <r>
      <rPr>
        <sz val="10"/>
        <color theme="1"/>
        <rFont val="Meiryo UI"/>
        <family val="3"/>
        <charset val="128"/>
      </rPr>
      <t>　（記載欄に具体対策を記入）</t>
    </r>
    <rPh sb="4" eb="6">
      <t>キサイ</t>
    </rPh>
    <rPh sb="6" eb="7">
      <t>ラン</t>
    </rPh>
    <rPh sb="8" eb="10">
      <t>グタイ</t>
    </rPh>
    <rPh sb="10" eb="12">
      <t>タイサク</t>
    </rPh>
    <rPh sb="13" eb="15">
      <t>キニュウ</t>
    </rPh>
    <phoneticPr fontId="1"/>
  </si>
  <si>
    <r>
      <t>その他</t>
    </r>
    <r>
      <rPr>
        <sz val="10"/>
        <color theme="1"/>
        <rFont val="Meiryo UI"/>
        <family val="3"/>
        <charset val="128"/>
      </rPr>
      <t>（記載欄に具体的に記入）</t>
    </r>
    <rPh sb="2" eb="3">
      <t>タ</t>
    </rPh>
    <phoneticPr fontId="1"/>
  </si>
  <si>
    <r>
      <t xml:space="preserve">得点
</t>
    </r>
    <r>
      <rPr>
        <sz val="8"/>
        <color theme="1"/>
        <rFont val="Meiryo UI"/>
        <family val="3"/>
        <charset val="128"/>
      </rPr>
      <t>（5点満点）</t>
    </r>
    <rPh sb="0" eb="2">
      <t>トクテン</t>
    </rPh>
    <rPh sb="5" eb="6">
      <t>テン</t>
    </rPh>
    <rPh sb="6" eb="8">
      <t>マンテン</t>
    </rPh>
    <phoneticPr fontId="1"/>
  </si>
  <si>
    <t>災害対策</t>
    <rPh sb="0" eb="2">
      <t>サイガイ</t>
    </rPh>
    <rPh sb="2" eb="4">
      <t>タイサク</t>
    </rPh>
    <phoneticPr fontId="1"/>
  </si>
  <si>
    <t>防犯対策</t>
    <rPh sb="0" eb="2">
      <t>ボウハン</t>
    </rPh>
    <rPh sb="2" eb="4">
      <t>タイサク</t>
    </rPh>
    <phoneticPr fontId="1"/>
  </si>
  <si>
    <t>電気・機械的事故対策</t>
    <rPh sb="0" eb="2">
      <t>デンキ</t>
    </rPh>
    <rPh sb="3" eb="5">
      <t>キカイ</t>
    </rPh>
    <rPh sb="5" eb="6">
      <t>テキ</t>
    </rPh>
    <rPh sb="6" eb="8">
      <t>ジコ</t>
    </rPh>
    <rPh sb="8" eb="10">
      <t>タイサク</t>
    </rPh>
    <phoneticPr fontId="1"/>
  </si>
  <si>
    <t>※評価テーブル（0～5点評価）</t>
    <rPh sb="1" eb="3">
      <t>ヒョウカ</t>
    </rPh>
    <rPh sb="11" eb="12">
      <t>テン</t>
    </rPh>
    <rPh sb="12" eb="14">
      <t>ヒョウカ</t>
    </rPh>
    <phoneticPr fontId="1"/>
  </si>
  <si>
    <t>整備なし</t>
    <rPh sb="0" eb="2">
      <t>セイビ</t>
    </rPh>
    <phoneticPr fontId="1"/>
  </si>
  <si>
    <t>整備あり/平均以上の雨量を想定</t>
    <rPh sb="0" eb="2">
      <t>セイビ</t>
    </rPh>
    <rPh sb="5" eb="7">
      <t>ヘイキン</t>
    </rPh>
    <rPh sb="7" eb="9">
      <t>イジョウ</t>
    </rPh>
    <rPh sb="10" eb="12">
      <t>ウリョウ</t>
    </rPh>
    <rPh sb="13" eb="15">
      <t>ソウテイ</t>
    </rPh>
    <phoneticPr fontId="1"/>
  </si>
  <si>
    <t>整備あり/平均雨量を想定</t>
    <rPh sb="0" eb="2">
      <t>セイビ</t>
    </rPh>
    <rPh sb="5" eb="7">
      <t>ヘイキン</t>
    </rPh>
    <rPh sb="7" eb="9">
      <t>ウリョウ</t>
    </rPh>
    <rPh sb="10" eb="12">
      <t>ソウテイ</t>
    </rPh>
    <phoneticPr fontId="1"/>
  </si>
  <si>
    <t>24時間体制未満の頻度で実施</t>
    <rPh sb="2" eb="4">
      <t>ジカン</t>
    </rPh>
    <rPh sb="4" eb="6">
      <t>タイセイ</t>
    </rPh>
    <rPh sb="6" eb="8">
      <t>ミマン</t>
    </rPh>
    <rPh sb="9" eb="11">
      <t>ヒンド</t>
    </rPh>
    <rPh sb="12" eb="14">
      <t>ジッシ</t>
    </rPh>
    <phoneticPr fontId="1"/>
  </si>
  <si>
    <t>発電所情報</t>
    <rPh sb="0" eb="2">
      <t>ハツデン</t>
    </rPh>
    <rPh sb="2" eb="3">
      <t>ショ</t>
    </rPh>
    <rPh sb="3" eb="5">
      <t>ジョウホウ</t>
    </rPh>
    <phoneticPr fontId="1"/>
  </si>
  <si>
    <t>発電設備の情報</t>
    <rPh sb="0" eb="2">
      <t>ハツデン</t>
    </rPh>
    <rPh sb="2" eb="4">
      <t>セツビ</t>
    </rPh>
    <rPh sb="5" eb="7">
      <t>ジョウホウ</t>
    </rPh>
    <phoneticPr fontId="1"/>
  </si>
  <si>
    <t>電気・機械的事故対策</t>
    <rPh sb="0" eb="2">
      <t>デンキ</t>
    </rPh>
    <rPh sb="3" eb="6">
      <t>キカイテキ</t>
    </rPh>
    <rPh sb="6" eb="8">
      <t>ジコ</t>
    </rPh>
    <rPh sb="8" eb="10">
      <t>タイサク</t>
    </rPh>
    <phoneticPr fontId="1"/>
  </si>
  <si>
    <t>基本情報</t>
    <rPh sb="0" eb="2">
      <t>キホン</t>
    </rPh>
    <rPh sb="2" eb="4">
      <t>ジョウホウ</t>
    </rPh>
    <phoneticPr fontId="1"/>
  </si>
  <si>
    <t>雷害（火災）</t>
    <rPh sb="0" eb="1">
      <t>カミナリ</t>
    </rPh>
    <rPh sb="1" eb="2">
      <t>ガイ</t>
    </rPh>
    <rPh sb="3" eb="5">
      <t>カサイ</t>
    </rPh>
    <phoneticPr fontId="1"/>
  </si>
  <si>
    <t>満点</t>
    <rPh sb="0" eb="2">
      <t>マンテン</t>
    </rPh>
    <phoneticPr fontId="1"/>
  </si>
  <si>
    <t>非表示列</t>
    <rPh sb="0" eb="3">
      <t>ヒヒョウジ</t>
    </rPh>
    <rPh sb="3" eb="4">
      <t>レツ</t>
    </rPh>
    <phoneticPr fontId="1"/>
  </si>
  <si>
    <t>小分類
配分</t>
    <rPh sb="0" eb="3">
      <t>ショウブンルイ</t>
    </rPh>
    <rPh sb="4" eb="6">
      <t>ハイブン</t>
    </rPh>
    <phoneticPr fontId="1"/>
  </si>
  <si>
    <t>配分チェック</t>
    <rPh sb="0" eb="2">
      <t>ハイブン</t>
    </rPh>
    <phoneticPr fontId="1"/>
  </si>
  <si>
    <t>＜得点（内訳）＞</t>
    <rPh sb="1" eb="3">
      <t>トクテン</t>
    </rPh>
    <rPh sb="2" eb="3">
      <t>テン</t>
    </rPh>
    <rPh sb="4" eb="6">
      <t>ウチワケ</t>
    </rPh>
    <phoneticPr fontId="1"/>
  </si>
  <si>
    <t>監視カメラ・人感センサーの有無（ケーブル集中部）</t>
    <rPh sb="0" eb="2">
      <t>カンシ</t>
    </rPh>
    <rPh sb="6" eb="8">
      <t>ジンカン</t>
    </rPh>
    <rPh sb="13" eb="15">
      <t>ウム</t>
    </rPh>
    <rPh sb="20" eb="22">
      <t>シュウチュウ</t>
    </rPh>
    <rPh sb="22" eb="23">
      <t>ブ</t>
    </rPh>
    <phoneticPr fontId="3"/>
  </si>
  <si>
    <t>監視カメラ・人感センサーの有無（外周フェンス）</t>
    <rPh sb="0" eb="2">
      <t>カンシ</t>
    </rPh>
    <rPh sb="6" eb="8">
      <t>ジンカン</t>
    </rPh>
    <rPh sb="13" eb="15">
      <t>ウム</t>
    </rPh>
    <rPh sb="16" eb="18">
      <t>ガイシュウ</t>
    </rPh>
    <phoneticPr fontId="3"/>
  </si>
  <si>
    <t>監視カメラ・人感センサーの有無（入口付近）</t>
    <rPh sb="0" eb="2">
      <t>カンシ</t>
    </rPh>
    <rPh sb="6" eb="8">
      <t>ジンカン</t>
    </rPh>
    <rPh sb="13" eb="15">
      <t>ウム</t>
    </rPh>
    <rPh sb="16" eb="18">
      <t>イリグチ</t>
    </rPh>
    <rPh sb="18" eb="20">
      <t>フキン</t>
    </rPh>
    <phoneticPr fontId="3"/>
  </si>
  <si>
    <t>自然災害対策</t>
    <rPh sb="0" eb="2">
      <t>シゼン</t>
    </rPh>
    <rPh sb="2" eb="4">
      <t>サイガイ</t>
    </rPh>
    <rPh sb="4" eb="6">
      <t>タイサク</t>
    </rPh>
    <phoneticPr fontId="1"/>
  </si>
  <si>
    <t>盗難対策</t>
    <rPh sb="0" eb="2">
      <t>トウナン</t>
    </rPh>
    <rPh sb="2" eb="4">
      <t>タイサク</t>
    </rPh>
    <phoneticPr fontId="1"/>
  </si>
  <si>
    <t>0~0.3m</t>
  </si>
  <si>
    <t>洪水・高潮浸水想定区域内にあるか</t>
    <rPh sb="0" eb="2">
      <t>コウズイ</t>
    </rPh>
    <rPh sb="3" eb="5">
      <t>タカシオ</t>
    </rPh>
    <rPh sb="5" eb="7">
      <t>シンスイ</t>
    </rPh>
    <rPh sb="7" eb="9">
      <t>ソウテイ</t>
    </rPh>
    <rPh sb="9" eb="11">
      <t>クイキ</t>
    </rPh>
    <rPh sb="11" eb="12">
      <t>ナイ</t>
    </rPh>
    <phoneticPr fontId="0"/>
  </si>
  <si>
    <t>急傾斜地の崩壊の警戒区域にあるか</t>
    <rPh sb="0" eb="4">
      <t>キュウケイシャチ</t>
    </rPh>
    <rPh sb="5" eb="7">
      <t>ホウカイ</t>
    </rPh>
    <rPh sb="8" eb="10">
      <t>ケイカイ</t>
    </rPh>
    <rPh sb="10" eb="12">
      <t>クイキ</t>
    </rPh>
    <phoneticPr fontId="0"/>
  </si>
  <si>
    <t>土石流の警戒区域にあるか</t>
    <rPh sb="0" eb="3">
      <t>ドセキリュウ</t>
    </rPh>
    <phoneticPr fontId="0"/>
  </si>
  <si>
    <t>地すべりの警戒区域にあるか</t>
    <rPh sb="0" eb="1">
      <t>ジ</t>
    </rPh>
    <phoneticPr fontId="0"/>
  </si>
  <si>
    <t>水災・土砂災害歴</t>
    <rPh sb="0" eb="2">
      <t>スイサイ</t>
    </rPh>
    <rPh sb="3" eb="5">
      <t>ドシャ</t>
    </rPh>
    <rPh sb="5" eb="7">
      <t>サイガイ</t>
    </rPh>
    <rPh sb="7" eb="8">
      <t>レキ</t>
    </rPh>
    <phoneticPr fontId="2"/>
  </si>
  <si>
    <t>■添付書類チェックシート</t>
    <rPh sb="1" eb="3">
      <t>テンプ</t>
    </rPh>
    <rPh sb="3" eb="5">
      <t>ショルイ</t>
    </rPh>
    <phoneticPr fontId="1"/>
  </si>
  <si>
    <t>架台強度計算書</t>
    <rPh sb="0" eb="2">
      <t>ガダイ</t>
    </rPh>
    <rPh sb="2" eb="4">
      <t>キョウド</t>
    </rPh>
    <rPh sb="4" eb="7">
      <t>ケイサンショ</t>
    </rPh>
    <phoneticPr fontId="1"/>
  </si>
  <si>
    <t>架台・基礎設計図</t>
    <rPh sb="0" eb="2">
      <t>ガダイ</t>
    </rPh>
    <rPh sb="3" eb="5">
      <t>キソ</t>
    </rPh>
    <rPh sb="5" eb="8">
      <t>セッケイズ</t>
    </rPh>
    <phoneticPr fontId="1"/>
  </si>
  <si>
    <t>パネル配置図</t>
    <rPh sb="3" eb="6">
      <t>ハイチズ</t>
    </rPh>
    <phoneticPr fontId="1"/>
  </si>
  <si>
    <t>必須</t>
    <rPh sb="0" eb="2">
      <t>ヒッスショルイ</t>
    </rPh>
    <phoneticPr fontId="1"/>
  </si>
  <si>
    <t>造成計画図</t>
    <rPh sb="0" eb="5">
      <t>ゾウセイケイカクズ</t>
    </rPh>
    <phoneticPr fontId="1"/>
  </si>
  <si>
    <t>排水・流水計画書</t>
    <rPh sb="0" eb="2">
      <t>ハイスイ</t>
    </rPh>
    <rPh sb="3" eb="5">
      <t>リュウスイ</t>
    </rPh>
    <rPh sb="5" eb="8">
      <t>ケイカクショ</t>
    </rPh>
    <phoneticPr fontId="1"/>
  </si>
  <si>
    <t>地質調査資料</t>
    <rPh sb="0" eb="2">
      <t>チシツ</t>
    </rPh>
    <rPh sb="2" eb="4">
      <t>チョウサ</t>
    </rPh>
    <rPh sb="4" eb="6">
      <t>シリョウ</t>
    </rPh>
    <phoneticPr fontId="1"/>
  </si>
  <si>
    <t>各種災害についてのPMLレポート</t>
    <rPh sb="0" eb="2">
      <t>カクシュ</t>
    </rPh>
    <rPh sb="2" eb="4">
      <t>サイガイ</t>
    </rPh>
    <phoneticPr fontId="1"/>
  </si>
  <si>
    <t>No.</t>
    <phoneticPr fontId="1"/>
  </si>
  <si>
    <t>書類名</t>
    <rPh sb="0" eb="3">
      <t>ショルイメイ</t>
    </rPh>
    <phoneticPr fontId="1"/>
  </si>
  <si>
    <t>自営線ルート図</t>
    <rPh sb="0" eb="3">
      <t>ジエイセン</t>
    </rPh>
    <rPh sb="6" eb="7">
      <t>ズ</t>
    </rPh>
    <phoneticPr fontId="1"/>
  </si>
  <si>
    <t>チェック欄</t>
    <rPh sb="4" eb="5">
      <t>ラン</t>
    </rPh>
    <phoneticPr fontId="1"/>
  </si>
  <si>
    <t>任意（存在する場合は要提出）</t>
    <rPh sb="0" eb="2">
      <t>ニンイ</t>
    </rPh>
    <rPh sb="3" eb="5">
      <t>ソンザイ</t>
    </rPh>
    <rPh sb="7" eb="9">
      <t>バアイ</t>
    </rPh>
    <rPh sb="10" eb="11">
      <t>ヨウ</t>
    </rPh>
    <rPh sb="11" eb="13">
      <t>テイシュツ</t>
    </rPh>
    <phoneticPr fontId="1"/>
  </si>
  <si>
    <t>過去5年間の支払保険料・保険事故における受取保険金が分かる資料</t>
    <rPh sb="0" eb="2">
      <t>カコ</t>
    </rPh>
    <rPh sb="3" eb="5">
      <t>ネンカン</t>
    </rPh>
    <rPh sb="12" eb="16">
      <t>ホケンジコ</t>
    </rPh>
    <rPh sb="26" eb="27">
      <t>ワ</t>
    </rPh>
    <rPh sb="29" eb="31">
      <t>シリョウ</t>
    </rPh>
    <phoneticPr fontId="1"/>
  </si>
  <si>
    <t>過去5年間の保険事故内容と請求した保険金額が分かる資料</t>
    <phoneticPr fontId="1"/>
  </si>
  <si>
    <t>過去5年間で保険事故が発生している場合、講じている再発防止策が分かる資料</t>
    <rPh sb="0" eb="2">
      <t>カコ</t>
    </rPh>
    <rPh sb="3" eb="5">
      <t>ネンカン</t>
    </rPh>
    <rPh sb="6" eb="8">
      <t>ホケン</t>
    </rPh>
    <rPh sb="8" eb="10">
      <t>ジコ</t>
    </rPh>
    <rPh sb="11" eb="13">
      <t>ハッセイ</t>
    </rPh>
    <rPh sb="17" eb="19">
      <t>バアイ</t>
    </rPh>
    <rPh sb="20" eb="21">
      <t>コウ</t>
    </rPh>
    <rPh sb="25" eb="27">
      <t>サイハツ</t>
    </rPh>
    <rPh sb="27" eb="29">
      <t>ボウシ</t>
    </rPh>
    <rPh sb="29" eb="30">
      <t>サク</t>
    </rPh>
    <rPh sb="31" eb="32">
      <t>ワ</t>
    </rPh>
    <rPh sb="34" eb="36">
      <t>シリョウ</t>
    </rPh>
    <phoneticPr fontId="1"/>
  </si>
  <si>
    <r>
      <t>その他</t>
    </r>
    <r>
      <rPr>
        <sz val="10"/>
        <rFont val="Meiryo UI"/>
        <family val="3"/>
        <charset val="128"/>
      </rPr>
      <t>（記載欄に具体的に記入）</t>
    </r>
    <rPh sb="2" eb="3">
      <t>タ</t>
    </rPh>
    <phoneticPr fontId="1"/>
  </si>
  <si>
    <t>丘陵地</t>
    <rPh sb="0" eb="3">
      <t>キュウリョウチ</t>
    </rPh>
    <phoneticPr fontId="1"/>
  </si>
  <si>
    <t>埋立地（池海）</t>
    <rPh sb="0" eb="3">
      <t>ウメタテチ</t>
    </rPh>
    <rPh sb="4" eb="5">
      <t>イケ</t>
    </rPh>
    <rPh sb="5" eb="6">
      <t>ウミ</t>
    </rPh>
    <phoneticPr fontId="1"/>
  </si>
  <si>
    <t>盛土あり、法面擁壁あり</t>
    <rPh sb="0" eb="2">
      <t>モリド</t>
    </rPh>
    <rPh sb="5" eb="7">
      <t>ノリメン</t>
    </rPh>
    <rPh sb="7" eb="9">
      <t>ヨウヘキ</t>
    </rPh>
    <phoneticPr fontId="1"/>
  </si>
  <si>
    <t>盛土あり、法面擁壁なし</t>
    <rPh sb="0" eb="2">
      <t>モリド</t>
    </rPh>
    <rPh sb="5" eb="7">
      <t>ノリメン</t>
    </rPh>
    <rPh sb="7" eb="9">
      <t>ヨウヘキ</t>
    </rPh>
    <phoneticPr fontId="1"/>
  </si>
  <si>
    <t>盛土なし</t>
    <rPh sb="0" eb="2">
      <t>モリド</t>
    </rPh>
    <phoneticPr fontId="1"/>
  </si>
  <si>
    <t>架台の高さ（低い方の軒下）</t>
    <phoneticPr fontId="0"/>
  </si>
  <si>
    <t>パネルの耐荷重</t>
    <rPh sb="4" eb="7">
      <t>タイカジュウ</t>
    </rPh>
    <phoneticPr fontId="0"/>
  </si>
  <si>
    <t>特定行政庁（県、市等）で定める垂直積雪量</t>
    <rPh sb="0" eb="2">
      <t>トクテイ</t>
    </rPh>
    <rPh sb="2" eb="5">
      <t>ギョウセイチョウ</t>
    </rPh>
    <rPh sb="6" eb="7">
      <t>ケン</t>
    </rPh>
    <rPh sb="8" eb="9">
      <t>シ</t>
    </rPh>
    <rPh sb="9" eb="10">
      <t>ナド</t>
    </rPh>
    <rPh sb="12" eb="13">
      <t>サダ</t>
    </rPh>
    <rPh sb="15" eb="17">
      <t>スイチョク</t>
    </rPh>
    <rPh sb="17" eb="19">
      <t>セキセツ</t>
    </rPh>
    <rPh sb="19" eb="20">
      <t>リョウ</t>
    </rPh>
    <phoneticPr fontId="2"/>
  </si>
  <si>
    <t>5,400Pa超</t>
    <rPh sb="7" eb="8">
      <t>チョウ</t>
    </rPh>
    <phoneticPr fontId="10"/>
  </si>
  <si>
    <t>2,400Pa超~5,400Pa</t>
    <rPh sb="7" eb="8">
      <t>チョウ</t>
    </rPh>
    <phoneticPr fontId="10"/>
  </si>
  <si>
    <t>垂直積雪量超</t>
    <rPh sb="5" eb="6">
      <t>チョウ</t>
    </rPh>
    <phoneticPr fontId="1"/>
  </si>
  <si>
    <t>不具合検知時の現場駆付け時間</t>
    <phoneticPr fontId="1"/>
  </si>
  <si>
    <t>Ver.20241011</t>
    <phoneticPr fontId="1"/>
  </si>
  <si>
    <t>あり/不要</t>
    <rPh sb="3" eb="5">
      <t>フヨウ</t>
    </rPh>
    <phoneticPr fontId="1"/>
  </si>
  <si>
    <t>調整池の有無</t>
    <rPh sb="0" eb="2">
      <t>チョウセイ</t>
    </rPh>
    <rPh sb="2" eb="3">
      <t>イケ</t>
    </rPh>
    <rPh sb="4" eb="6">
      <t>ウム</t>
    </rPh>
    <phoneticPr fontId="2"/>
  </si>
  <si>
    <t>盛土および法面擁壁の有無</t>
    <rPh sb="0" eb="2">
      <t>モリド</t>
    </rPh>
    <rPh sb="5" eb="7">
      <t>ノリメン</t>
    </rPh>
    <rPh sb="7" eb="9">
      <t>ヨウヘキ</t>
    </rPh>
    <rPh sb="10" eb="12">
      <t>ウム</t>
    </rPh>
    <phoneticPr fontId="2"/>
  </si>
  <si>
    <t>PCS・キュービクル等への施錠</t>
    <phoneticPr fontId="3"/>
  </si>
  <si>
    <t>敷地内のケーブルの種類</t>
    <phoneticPr fontId="1"/>
  </si>
  <si>
    <t>ハンドホールに対する防犯対策の有無</t>
    <rPh sb="7" eb="8">
      <t>タイ</t>
    </rPh>
    <rPh sb="10" eb="12">
      <t>ボウハン</t>
    </rPh>
    <rPh sb="12" eb="14">
      <t>タイサク</t>
    </rPh>
    <rPh sb="15" eb="17">
      <t>ウム</t>
    </rPh>
    <phoneticPr fontId="1"/>
  </si>
  <si>
    <t>銅線</t>
  </si>
  <si>
    <t>通常鍵</t>
  </si>
  <si>
    <t>あり</t>
  </si>
  <si>
    <t>なし</t>
  </si>
  <si>
    <t>堤防、防潮堤、防水壁等の有無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</si>
</sst>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\ \ &quot;/100点&quot;"/>
    <numFmt numFmtId="177" formatCode="&quot;/&quot;0&quot;点&quot;"/>
    <numFmt numFmtId="178" formatCode="0&quot;点&quot;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</font>
    <font>
      <sz val="11"/>
      <name val="Meiryo UI"/>
      <family val="3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1"/>
      <color theme="0"/>
      <name val="Meiryo UI"/>
      <family val="3"/>
    </font>
    <font>
      <b/>
      <u/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C82F5"/>
        <bgColor indexed="64"/>
      </patternFill>
    </fill>
    <fill>
      <patternFill patternType="solid">
        <fgColor rgb="FFE2ECFD"/>
        <bgColor indexed="64"/>
      </patternFill>
    </fill>
    <fill>
      <patternFill patternType="solid">
        <fgColor rgb="FF329B73"/>
        <bgColor indexed="64"/>
      </patternFill>
    </fill>
    <fill>
      <patternFill patternType="solid">
        <fgColor rgb="FFDC003C"/>
        <bgColor indexed="64"/>
      </patternFill>
    </fill>
    <fill>
      <patternFill patternType="solid">
        <fgColor rgb="FFFAD9E2"/>
        <bgColor indexed="64"/>
      </patternFill>
    </fill>
    <fill>
      <patternFill patternType="solid">
        <fgColor rgb="FFF8ECCC"/>
        <bgColor indexed="64"/>
      </patternFill>
    </fill>
    <fill>
      <patternFill patternType="solid">
        <fgColor rgb="FFDCA000"/>
        <bgColor indexed="64"/>
      </patternFill>
    </fill>
    <fill>
      <patternFill patternType="solid">
        <fgColor rgb="FF003B8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8C159"/>
        <bgColor indexed="64"/>
      </patternFill>
    </fill>
    <fill>
      <patternFill patternType="solid">
        <fgColor rgb="FF80AEF8"/>
        <bgColor indexed="64"/>
      </patternFill>
    </fill>
    <fill>
      <patternFill patternType="solid">
        <fgColor rgb="FFFFFF99"/>
        <bgColor indexed="64"/>
      </patternFill>
    </fill>
  </fills>
  <borders count="8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dashed">
        <color auto="1"/>
      </bottom>
      <diagonal/>
    </border>
    <border>
      <left style="dashed">
        <color auto="1"/>
      </left>
      <right style="medium">
        <color indexed="64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/>
      <bottom/>
      <diagonal/>
    </border>
    <border>
      <left style="dashed">
        <color auto="1"/>
      </left>
      <right style="medium">
        <color indexed="64"/>
      </right>
      <top style="dashed">
        <color auto="1"/>
      </top>
      <bottom/>
      <diagonal/>
    </border>
    <border>
      <left style="medium">
        <color indexed="64"/>
      </left>
      <right style="dashed">
        <color auto="1"/>
      </right>
      <top style="dashed">
        <color auto="1"/>
      </top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indexed="64"/>
      </right>
      <top/>
      <bottom style="dash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ashed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/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auto="1"/>
      </bottom>
      <diagonal/>
    </border>
    <border>
      <left style="dashed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dashed">
        <color auto="1"/>
      </left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dotted">
        <color auto="1"/>
      </bottom>
      <diagonal/>
    </border>
    <border>
      <left style="dashed">
        <color auto="1"/>
      </left>
      <right/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 style="medium">
        <color auto="1"/>
      </bottom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dashed">
        <color auto="1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dashed">
        <color auto="1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auto="1"/>
      </right>
      <top style="thin">
        <color theme="0"/>
      </top>
      <bottom/>
      <diagonal/>
    </border>
    <border>
      <left style="medium">
        <color indexed="64"/>
      </left>
      <right/>
      <top/>
      <bottom style="dashed">
        <color auto="1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1" xfId="0" applyFont="1" applyFill="1" applyBorder="1">
      <alignment vertical="center"/>
    </xf>
    <xf numFmtId="0" fontId="5" fillId="0" borderId="3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" xfId="0" applyFont="1" applyBorder="1">
      <alignment vertical="center"/>
    </xf>
    <xf numFmtId="0" fontId="5" fillId="2" borderId="8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1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6" xfId="0" applyFont="1" applyFill="1" applyBorder="1">
      <alignment vertical="center"/>
    </xf>
    <xf numFmtId="0" fontId="5" fillId="0" borderId="31" xfId="0" applyFont="1" applyBorder="1">
      <alignment vertical="center"/>
    </xf>
    <xf numFmtId="0" fontId="5" fillId="0" borderId="3" xfId="0" applyFont="1" applyFill="1" applyBorder="1">
      <alignment vertical="center"/>
    </xf>
    <xf numFmtId="0" fontId="7" fillId="0" borderId="0" xfId="0" applyFont="1">
      <alignment vertical="center"/>
    </xf>
    <xf numFmtId="0" fontId="9" fillId="0" borderId="3" xfId="0" applyFont="1" applyBorder="1">
      <alignment vertical="center"/>
    </xf>
    <xf numFmtId="0" fontId="9" fillId="0" borderId="1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4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0" xfId="0" applyFont="1">
      <alignment vertical="center"/>
    </xf>
    <xf numFmtId="0" fontId="9" fillId="0" borderId="13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51" xfId="0" applyFont="1" applyBorder="1">
      <alignment vertical="center"/>
    </xf>
    <xf numFmtId="0" fontId="5" fillId="0" borderId="54" xfId="0" applyFont="1" applyBorder="1">
      <alignment vertical="center"/>
    </xf>
    <xf numFmtId="0" fontId="5" fillId="0" borderId="1" xfId="0" applyFont="1" applyFill="1" applyBorder="1">
      <alignment vertical="center"/>
    </xf>
    <xf numFmtId="9" fontId="5" fillId="0" borderId="36" xfId="1" applyFont="1" applyBorder="1">
      <alignment vertical="center"/>
    </xf>
    <xf numFmtId="0" fontId="9" fillId="0" borderId="8" xfId="0" applyFont="1" applyBorder="1">
      <alignment vertical="center"/>
    </xf>
    <xf numFmtId="0" fontId="11" fillId="0" borderId="1" xfId="0" applyFont="1" applyBorder="1" applyAlignment="1">
      <alignment horizontal="left" vertical="center"/>
    </xf>
    <xf numFmtId="0" fontId="9" fillId="0" borderId="1" xfId="0" applyFont="1" applyFill="1" applyBorder="1">
      <alignment vertical="center"/>
    </xf>
    <xf numFmtId="0" fontId="10" fillId="0" borderId="36" xfId="0" applyFont="1" applyBorder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5" fillId="0" borderId="13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0" borderId="57" xfId="0" applyFont="1" applyFill="1" applyBorder="1">
      <alignment vertical="center"/>
    </xf>
    <xf numFmtId="0" fontId="5" fillId="0" borderId="33" xfId="0" applyFont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9" fillId="2" borderId="13" xfId="0" applyFont="1" applyFill="1" applyBorder="1">
      <alignment vertical="center"/>
    </xf>
    <xf numFmtId="0" fontId="10" fillId="0" borderId="7" xfId="0" applyFont="1" applyFill="1" applyBorder="1">
      <alignment vertical="center"/>
    </xf>
    <xf numFmtId="0" fontId="10" fillId="2" borderId="36" xfId="0" applyFont="1" applyFill="1" applyBorder="1">
      <alignment vertical="center"/>
    </xf>
    <xf numFmtId="0" fontId="5" fillId="0" borderId="11" xfId="0" applyFont="1" applyFill="1" applyBorder="1">
      <alignment vertical="center"/>
    </xf>
    <xf numFmtId="3" fontId="5" fillId="0" borderId="11" xfId="0" applyNumberFormat="1" applyFont="1" applyFill="1" applyBorder="1">
      <alignment vertical="center"/>
    </xf>
    <xf numFmtId="0" fontId="9" fillId="0" borderId="8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9" fontId="5" fillId="0" borderId="43" xfId="1" applyFont="1" applyBorder="1" applyAlignment="1">
      <alignment horizontal="right" vertical="center"/>
    </xf>
    <xf numFmtId="9" fontId="5" fillId="0" borderId="3" xfId="1" applyFont="1" applyBorder="1" applyAlignment="1">
      <alignment horizontal="right" vertical="center"/>
    </xf>
    <xf numFmtId="9" fontId="5" fillId="0" borderId="11" xfId="1" applyFont="1" applyBorder="1" applyAlignment="1">
      <alignment horizontal="right" vertical="center"/>
    </xf>
    <xf numFmtId="9" fontId="5" fillId="0" borderId="54" xfId="1" applyFont="1" applyBorder="1" applyAlignment="1">
      <alignment horizontal="right" vertical="center"/>
    </xf>
    <xf numFmtId="9" fontId="5" fillId="0" borderId="26" xfId="1" applyFont="1" applyBorder="1" applyAlignment="1">
      <alignment horizontal="right" vertical="center"/>
    </xf>
    <xf numFmtId="9" fontId="5" fillId="0" borderId="1" xfId="1" applyFont="1" applyFill="1" applyBorder="1" applyAlignment="1">
      <alignment horizontal="right" vertical="center"/>
    </xf>
    <xf numFmtId="9" fontId="5" fillId="2" borderId="1" xfId="1" applyFont="1" applyFill="1" applyBorder="1" applyAlignment="1">
      <alignment horizontal="right" vertical="center"/>
    </xf>
    <xf numFmtId="9" fontId="5" fillId="0" borderId="31" xfId="1" applyFont="1" applyBorder="1" applyAlignment="1">
      <alignment horizontal="right" vertical="center"/>
    </xf>
    <xf numFmtId="9" fontId="5" fillId="2" borderId="11" xfId="1" applyFont="1" applyFill="1" applyBorder="1" applyAlignment="1">
      <alignment horizontal="right" vertical="center"/>
    </xf>
    <xf numFmtId="9" fontId="5" fillId="2" borderId="3" xfId="1" applyFont="1" applyFill="1" applyBorder="1" applyAlignment="1">
      <alignment horizontal="right" vertical="center"/>
    </xf>
    <xf numFmtId="9" fontId="5" fillId="0" borderId="13" xfId="1" applyFont="1" applyFill="1" applyBorder="1" applyAlignment="1">
      <alignment horizontal="right" vertical="center"/>
    </xf>
    <xf numFmtId="9" fontId="5" fillId="0" borderId="12" xfId="1" applyFont="1" applyBorder="1" applyAlignment="1">
      <alignment horizontal="right" vertical="center"/>
    </xf>
    <xf numFmtId="9" fontId="5" fillId="0" borderId="3" xfId="1" applyFont="1" applyFill="1" applyBorder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left" vertical="center"/>
    </xf>
    <xf numFmtId="0" fontId="5" fillId="6" borderId="10" xfId="0" applyFont="1" applyFill="1" applyBorder="1">
      <alignment vertical="center"/>
    </xf>
    <xf numFmtId="0" fontId="5" fillId="6" borderId="8" xfId="0" applyFont="1" applyFill="1" applyBorder="1">
      <alignment vertical="center"/>
    </xf>
    <xf numFmtId="0" fontId="5" fillId="6" borderId="6" xfId="0" applyFont="1" applyFill="1" applyBorder="1">
      <alignment vertical="center"/>
    </xf>
    <xf numFmtId="0" fontId="10" fillId="6" borderId="8" xfId="0" applyFont="1" applyFill="1" applyBorder="1">
      <alignment vertical="center"/>
    </xf>
    <xf numFmtId="0" fontId="8" fillId="6" borderId="1" xfId="0" applyFont="1" applyFill="1" applyBorder="1">
      <alignment vertical="center"/>
    </xf>
    <xf numFmtId="0" fontId="5" fillId="6" borderId="13" xfId="0" applyFont="1" applyFill="1" applyBorder="1">
      <alignment vertical="center"/>
    </xf>
    <xf numFmtId="0" fontId="5" fillId="6" borderId="1" xfId="0" applyFont="1" applyFill="1" applyBorder="1">
      <alignment vertical="center"/>
    </xf>
    <xf numFmtId="0" fontId="5" fillId="6" borderId="4" xfId="0" applyFont="1" applyFill="1" applyBorder="1">
      <alignment vertical="center"/>
    </xf>
    <xf numFmtId="0" fontId="5" fillId="6" borderId="57" xfId="0" applyFont="1" applyFill="1" applyBorder="1">
      <alignment vertical="center"/>
    </xf>
    <xf numFmtId="0" fontId="5" fillId="6" borderId="51" xfId="0" applyFont="1" applyFill="1" applyBorder="1">
      <alignment vertical="center"/>
    </xf>
    <xf numFmtId="0" fontId="5" fillId="6" borderId="53" xfId="0" applyFont="1" applyFill="1" applyBorder="1">
      <alignment vertical="center"/>
    </xf>
    <xf numFmtId="0" fontId="5" fillId="6" borderId="52" xfId="0" applyFont="1" applyFill="1" applyBorder="1">
      <alignment vertical="center"/>
    </xf>
    <xf numFmtId="0" fontId="5" fillId="6" borderId="11" xfId="0" applyFont="1" applyFill="1" applyBorder="1">
      <alignment vertical="center"/>
    </xf>
    <xf numFmtId="0" fontId="5" fillId="6" borderId="16" xfId="0" applyFont="1" applyFill="1" applyBorder="1">
      <alignment vertical="center"/>
    </xf>
    <xf numFmtId="0" fontId="10" fillId="6" borderId="1" xfId="0" applyFont="1" applyFill="1" applyBorder="1">
      <alignment vertical="center"/>
    </xf>
    <xf numFmtId="0" fontId="5" fillId="6" borderId="14" xfId="0" applyFont="1" applyFill="1" applyBorder="1">
      <alignment vertical="center"/>
    </xf>
    <xf numFmtId="0" fontId="10" fillId="6" borderId="16" xfId="0" applyFont="1" applyFill="1" applyBorder="1">
      <alignment vertical="center"/>
    </xf>
    <xf numFmtId="9" fontId="10" fillId="6" borderId="1" xfId="1" applyFont="1" applyFill="1" applyBorder="1" applyAlignment="1">
      <alignment horizontal="right" vertical="center"/>
    </xf>
    <xf numFmtId="0" fontId="5" fillId="6" borderId="33" xfId="0" applyFont="1" applyFill="1" applyBorder="1" applyAlignment="1">
      <alignment horizontal="center" vertical="center"/>
    </xf>
    <xf numFmtId="0" fontId="10" fillId="6" borderId="33" xfId="0" applyFont="1" applyFill="1" applyBorder="1" applyAlignment="1">
      <alignment horizontal="center" vertical="center"/>
    </xf>
    <xf numFmtId="9" fontId="5" fillId="6" borderId="1" xfId="1" applyFont="1" applyFill="1" applyBorder="1" applyAlignment="1">
      <alignment horizontal="right" vertical="center"/>
    </xf>
    <xf numFmtId="0" fontId="5" fillId="6" borderId="44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right" vertical="center"/>
    </xf>
    <xf numFmtId="0" fontId="9" fillId="6" borderId="3" xfId="0" applyFont="1" applyFill="1" applyBorder="1" applyAlignment="1">
      <alignment horizontal="right" vertical="center"/>
    </xf>
    <xf numFmtId="0" fontId="5" fillId="6" borderId="36" xfId="0" applyFont="1" applyFill="1" applyBorder="1">
      <alignment vertical="center"/>
    </xf>
    <xf numFmtId="0" fontId="10" fillId="6" borderId="36" xfId="0" applyFont="1" applyFill="1" applyBorder="1">
      <alignment vertical="center"/>
    </xf>
    <xf numFmtId="0" fontId="11" fillId="6" borderId="46" xfId="0" applyFont="1" applyFill="1" applyBorder="1" applyAlignment="1">
      <alignment horizontal="left" vertical="center"/>
    </xf>
    <xf numFmtId="0" fontId="11" fillId="6" borderId="49" xfId="0" applyFont="1" applyFill="1" applyBorder="1" applyAlignment="1">
      <alignment horizontal="left" vertical="center"/>
    </xf>
    <xf numFmtId="0" fontId="11" fillId="6" borderId="48" xfId="0" applyFont="1" applyFill="1" applyBorder="1" applyAlignment="1">
      <alignment horizontal="left" vertical="center"/>
    </xf>
    <xf numFmtId="0" fontId="11" fillId="6" borderId="47" xfId="0" applyFont="1" applyFill="1" applyBorder="1" applyAlignment="1">
      <alignment horizontal="left" vertical="center"/>
    </xf>
    <xf numFmtId="0" fontId="11" fillId="6" borderId="56" xfId="0" applyFont="1" applyFill="1" applyBorder="1" applyAlignment="1">
      <alignment horizontal="left" vertical="center"/>
    </xf>
    <xf numFmtId="0" fontId="11" fillId="6" borderId="29" xfId="0" applyFont="1" applyFill="1" applyBorder="1" applyAlignment="1">
      <alignment horizontal="left" vertical="center"/>
    </xf>
    <xf numFmtId="0" fontId="11" fillId="6" borderId="58" xfId="0" applyFont="1" applyFill="1" applyBorder="1" applyAlignment="1">
      <alignment horizontal="left" vertical="center"/>
    </xf>
    <xf numFmtId="0" fontId="11" fillId="6" borderId="59" xfId="0" applyFont="1" applyFill="1" applyBorder="1" applyAlignment="1">
      <alignment horizontal="left" vertical="center"/>
    </xf>
    <xf numFmtId="0" fontId="11" fillId="6" borderId="61" xfId="0" applyFont="1" applyFill="1" applyBorder="1" applyAlignment="1">
      <alignment horizontal="left" vertical="center"/>
    </xf>
    <xf numFmtId="0" fontId="5" fillId="2" borderId="3" xfId="0" applyFont="1" applyFill="1" applyBorder="1">
      <alignment vertical="center"/>
    </xf>
    <xf numFmtId="0" fontId="5" fillId="2" borderId="8" xfId="0" applyFont="1" applyFill="1" applyBorder="1" applyAlignment="1">
      <alignment vertical="center" wrapText="1"/>
    </xf>
    <xf numFmtId="0" fontId="4" fillId="14" borderId="63" xfId="0" applyFont="1" applyFill="1" applyBorder="1">
      <alignment vertical="center"/>
    </xf>
    <xf numFmtId="0" fontId="4" fillId="14" borderId="64" xfId="0" applyFont="1" applyFill="1" applyBorder="1">
      <alignment vertical="center"/>
    </xf>
    <xf numFmtId="0" fontId="4" fillId="14" borderId="64" xfId="0" applyFont="1" applyFill="1" applyBorder="1" applyAlignment="1">
      <alignment horizontal="center" vertical="center" wrapText="1"/>
    </xf>
    <xf numFmtId="0" fontId="4" fillId="14" borderId="64" xfId="0" applyFont="1" applyFill="1" applyBorder="1" applyAlignment="1">
      <alignment horizontal="center" vertical="center"/>
    </xf>
    <xf numFmtId="0" fontId="4" fillId="14" borderId="65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4" fillId="14" borderId="66" xfId="0" applyFont="1" applyFill="1" applyBorder="1" applyAlignment="1">
      <alignment horizontal="center" vertical="center"/>
    </xf>
    <xf numFmtId="0" fontId="17" fillId="15" borderId="0" xfId="0" applyFont="1" applyFill="1" applyAlignment="1">
      <alignment horizontal="center" vertical="center"/>
    </xf>
    <xf numFmtId="0" fontId="18" fillId="14" borderId="64" xfId="0" applyFont="1" applyFill="1" applyBorder="1" applyAlignment="1">
      <alignment horizontal="center" vertical="center" wrapText="1"/>
    </xf>
    <xf numFmtId="0" fontId="5" fillId="8" borderId="40" xfId="0" applyFont="1" applyFill="1" applyBorder="1">
      <alignment vertical="center"/>
    </xf>
    <xf numFmtId="0" fontId="5" fillId="12" borderId="40" xfId="0" applyFont="1" applyFill="1" applyBorder="1">
      <alignment vertical="center"/>
    </xf>
    <xf numFmtId="0" fontId="5" fillId="9" borderId="40" xfId="0" applyFont="1" applyFill="1" applyBorder="1">
      <alignment vertical="center"/>
    </xf>
    <xf numFmtId="0" fontId="5" fillId="11" borderId="40" xfId="0" applyFont="1" applyFill="1" applyBorder="1">
      <alignment vertical="center"/>
    </xf>
    <xf numFmtId="0" fontId="4" fillId="14" borderId="68" xfId="0" applyFont="1" applyFill="1" applyBorder="1">
      <alignment vertical="center"/>
    </xf>
    <xf numFmtId="0" fontId="4" fillId="14" borderId="67" xfId="0" applyFont="1" applyFill="1" applyBorder="1">
      <alignment vertical="center"/>
    </xf>
    <xf numFmtId="0" fontId="5" fillId="5" borderId="36" xfId="0" applyFont="1" applyFill="1" applyBorder="1">
      <alignment vertical="center"/>
    </xf>
    <xf numFmtId="0" fontId="6" fillId="7" borderId="39" xfId="0" applyFont="1" applyFill="1" applyBorder="1">
      <alignment vertical="center"/>
    </xf>
    <xf numFmtId="0" fontId="7" fillId="8" borderId="37" xfId="0" applyFont="1" applyFill="1" applyBorder="1">
      <alignment vertical="center"/>
    </xf>
    <xf numFmtId="0" fontId="6" fillId="7" borderId="41" xfId="0" applyFont="1" applyFill="1" applyBorder="1">
      <alignment vertical="center"/>
    </xf>
    <xf numFmtId="0" fontId="6" fillId="7" borderId="35" xfId="0" applyFont="1" applyFill="1" applyBorder="1">
      <alignment vertical="center"/>
    </xf>
    <xf numFmtId="0" fontId="6" fillId="13" borderId="39" xfId="0" applyFont="1" applyFill="1" applyBorder="1">
      <alignment vertical="center"/>
    </xf>
    <xf numFmtId="0" fontId="7" fillId="12" borderId="37" xfId="0" applyFont="1" applyFill="1" applyBorder="1">
      <alignment vertical="center"/>
    </xf>
    <xf numFmtId="0" fontId="6" fillId="13" borderId="41" xfId="0" applyFont="1" applyFill="1" applyBorder="1">
      <alignment vertical="center"/>
    </xf>
    <xf numFmtId="0" fontId="6" fillId="13" borderId="35" xfId="0" applyFont="1" applyFill="1" applyBorder="1">
      <alignment vertical="center"/>
    </xf>
    <xf numFmtId="0" fontId="6" fillId="9" borderId="36" xfId="0" applyFont="1" applyFill="1" applyBorder="1">
      <alignment vertical="center"/>
    </xf>
    <xf numFmtId="0" fontId="7" fillId="9" borderId="37" xfId="0" applyFont="1" applyFill="1" applyBorder="1">
      <alignment vertical="center"/>
    </xf>
    <xf numFmtId="0" fontId="6" fillId="10" borderId="39" xfId="0" applyFont="1" applyFill="1" applyBorder="1">
      <alignment vertical="center"/>
    </xf>
    <xf numFmtId="0" fontId="7" fillId="11" borderId="37" xfId="0" applyFont="1" applyFill="1" applyBorder="1">
      <alignment vertical="center"/>
    </xf>
    <xf numFmtId="0" fontId="6" fillId="10" borderId="35" xfId="0" applyFont="1" applyFill="1" applyBorder="1">
      <alignment vertical="center"/>
    </xf>
    <xf numFmtId="0" fontId="4" fillId="14" borderId="69" xfId="0" applyFont="1" applyFill="1" applyBorder="1" applyAlignment="1">
      <alignment horizontal="center" vertical="center"/>
    </xf>
    <xf numFmtId="9" fontId="5" fillId="0" borderId="1" xfId="1" applyNumberFormat="1" applyFont="1" applyFill="1" applyBorder="1" applyAlignment="1">
      <alignment horizontal="right" vertical="center"/>
    </xf>
    <xf numFmtId="0" fontId="14" fillId="4" borderId="36" xfId="0" applyFont="1" applyFill="1" applyBorder="1" applyAlignment="1">
      <alignment horizontal="center" vertical="center"/>
    </xf>
    <xf numFmtId="0" fontId="4" fillId="14" borderId="74" xfId="0" applyFont="1" applyFill="1" applyBorder="1" applyAlignment="1">
      <alignment horizontal="center" vertical="center"/>
    </xf>
    <xf numFmtId="0" fontId="4" fillId="14" borderId="75" xfId="0" applyFont="1" applyFill="1" applyBorder="1" applyAlignment="1">
      <alignment horizontal="center" vertical="center"/>
    </xf>
    <xf numFmtId="176" fontId="13" fillId="0" borderId="34" xfId="0" applyNumberFormat="1" applyFont="1" applyBorder="1">
      <alignment vertical="center"/>
    </xf>
    <xf numFmtId="176" fontId="13" fillId="0" borderId="36" xfId="0" applyNumberFormat="1" applyFont="1" applyBorder="1">
      <alignment vertical="center"/>
    </xf>
    <xf numFmtId="177" fontId="5" fillId="0" borderId="36" xfId="0" applyNumberFormat="1" applyFont="1" applyBorder="1" applyAlignment="1">
      <alignment horizontal="left" vertical="center"/>
    </xf>
    <xf numFmtId="178" fontId="19" fillId="0" borderId="71" xfId="0" applyNumberFormat="1" applyFont="1" applyBorder="1" applyAlignment="1">
      <alignment horizontal="right" vertical="center"/>
    </xf>
    <xf numFmtId="178" fontId="19" fillId="0" borderId="72" xfId="0" applyNumberFormat="1" applyFont="1" applyBorder="1" applyAlignment="1">
      <alignment horizontal="right" vertical="center"/>
    </xf>
    <xf numFmtId="178" fontId="17" fillId="0" borderId="71" xfId="0" applyNumberFormat="1" applyFont="1" applyBorder="1" applyAlignment="1">
      <alignment horizontal="right" vertical="center"/>
    </xf>
    <xf numFmtId="178" fontId="17" fillId="0" borderId="72" xfId="0" applyNumberFormat="1" applyFont="1" applyBorder="1" applyAlignment="1">
      <alignment horizontal="right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6" xfId="0" applyFont="1" applyBorder="1" applyAlignment="1">
      <alignment vertical="center" wrapText="1"/>
    </xf>
    <xf numFmtId="0" fontId="7" fillId="12" borderId="36" xfId="0" applyFont="1" applyFill="1" applyBorder="1" applyAlignment="1">
      <alignment horizontal="center" vertical="center"/>
    </xf>
    <xf numFmtId="0" fontId="7" fillId="8" borderId="36" xfId="0" applyFont="1" applyFill="1" applyBorder="1" applyAlignment="1">
      <alignment horizontal="center" vertical="center"/>
    </xf>
    <xf numFmtId="0" fontId="20" fillId="8" borderId="37" xfId="0" applyFont="1" applyFill="1" applyBorder="1">
      <alignment vertical="center"/>
    </xf>
    <xf numFmtId="178" fontId="17" fillId="0" borderId="71" xfId="0" applyNumberFormat="1" applyFont="1" applyFill="1" applyBorder="1" applyAlignment="1">
      <alignment horizontal="right" vertical="center"/>
    </xf>
    <xf numFmtId="0" fontId="5" fillId="0" borderId="33" xfId="0" applyFont="1" applyBorder="1" applyAlignment="1">
      <alignment horizontal="center" vertical="center"/>
    </xf>
    <xf numFmtId="0" fontId="5" fillId="4" borderId="50" xfId="0" applyFont="1" applyFill="1" applyBorder="1" applyAlignment="1">
      <alignment horizontal="center" vertical="center"/>
    </xf>
    <xf numFmtId="0" fontId="11" fillId="6" borderId="50" xfId="0" applyFont="1" applyFill="1" applyBorder="1" applyAlignment="1">
      <alignment horizontal="left" vertical="center"/>
    </xf>
    <xf numFmtId="0" fontId="5" fillId="6" borderId="78" xfId="0" applyFont="1" applyFill="1" applyBorder="1">
      <alignment vertical="center"/>
    </xf>
    <xf numFmtId="0" fontId="5" fillId="6" borderId="79" xfId="0" applyFont="1" applyFill="1" applyBorder="1">
      <alignment vertical="center"/>
    </xf>
    <xf numFmtId="178" fontId="17" fillId="0" borderId="73" xfId="0" applyNumberFormat="1" applyFont="1" applyBorder="1" applyAlignment="1">
      <alignment horizontal="right" vertical="center"/>
    </xf>
    <xf numFmtId="178" fontId="17" fillId="0" borderId="80" xfId="0" applyNumberFormat="1" applyFont="1" applyBorder="1" applyAlignment="1">
      <alignment horizontal="right" vertical="center"/>
    </xf>
    <xf numFmtId="9" fontId="5" fillId="0" borderId="30" xfId="1" applyFont="1" applyBorder="1" applyAlignment="1">
      <alignment horizontal="right" vertical="center"/>
    </xf>
    <xf numFmtId="0" fontId="5" fillId="0" borderId="77" xfId="0" applyFont="1" applyFill="1" applyBorder="1" applyAlignment="1">
      <alignment horizontal="center" vertical="center"/>
    </xf>
    <xf numFmtId="0" fontId="11" fillId="6" borderId="81" xfId="0" applyFont="1" applyFill="1" applyBorder="1" applyAlignment="1">
      <alignment horizontal="left" vertical="center" wrapText="1"/>
    </xf>
    <xf numFmtId="0" fontId="5" fillId="0" borderId="76" xfId="0" applyFont="1" applyBorder="1">
      <alignment vertical="center"/>
    </xf>
    <xf numFmtId="0" fontId="5" fillId="0" borderId="20" xfId="0" applyFont="1" applyBorder="1">
      <alignment vertical="center"/>
    </xf>
    <xf numFmtId="0" fontId="5" fillId="2" borderId="20" xfId="0" applyFont="1" applyFill="1" applyBorder="1">
      <alignment vertical="center"/>
    </xf>
    <xf numFmtId="0" fontId="5" fillId="6" borderId="21" xfId="0" applyFont="1" applyFill="1" applyBorder="1">
      <alignment vertical="center"/>
    </xf>
    <xf numFmtId="0" fontId="5" fillId="0" borderId="21" xfId="0" applyFont="1" applyFill="1" applyBorder="1" applyAlignment="1">
      <alignment vertical="center" wrapText="1"/>
    </xf>
    <xf numFmtId="0" fontId="11" fillId="6" borderId="81" xfId="0" applyFont="1" applyFill="1" applyBorder="1" applyAlignment="1">
      <alignment horizontal="left" vertical="center"/>
    </xf>
    <xf numFmtId="0" fontId="5" fillId="6" borderId="20" xfId="0" applyFont="1" applyFill="1" applyBorder="1">
      <alignment vertical="center"/>
    </xf>
    <xf numFmtId="0" fontId="10" fillId="6" borderId="21" xfId="0" applyFont="1" applyFill="1" applyBorder="1">
      <alignment vertical="center"/>
    </xf>
    <xf numFmtId="9" fontId="5" fillId="0" borderId="36" xfId="0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4" fillId="9" borderId="13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4" fillId="9" borderId="9" xfId="0" applyFont="1" applyFill="1" applyBorder="1" applyAlignment="1">
      <alignment horizontal="left" vertical="center" wrapText="1"/>
    </xf>
    <xf numFmtId="0" fontId="4" fillId="9" borderId="14" xfId="0" applyFont="1" applyFill="1" applyBorder="1" applyAlignment="1">
      <alignment horizontal="left" vertical="center" wrapText="1"/>
    </xf>
    <xf numFmtId="0" fontId="4" fillId="10" borderId="22" xfId="0" applyFont="1" applyFill="1" applyBorder="1" applyAlignment="1">
      <alignment horizontal="left" vertical="center" wrapText="1"/>
    </xf>
    <xf numFmtId="0" fontId="4" fillId="10" borderId="24" xfId="0" applyFont="1" applyFill="1" applyBorder="1" applyAlignment="1">
      <alignment horizontal="left" vertical="center" wrapText="1"/>
    </xf>
    <xf numFmtId="0" fontId="4" fillId="10" borderId="62" xfId="0" applyFont="1" applyFill="1" applyBorder="1" applyAlignment="1">
      <alignment horizontal="left" vertical="center" wrapText="1"/>
    </xf>
    <xf numFmtId="0" fontId="12" fillId="11" borderId="18" xfId="0" applyFont="1" applyFill="1" applyBorder="1" applyAlignment="1">
      <alignment horizontal="left" vertical="center" wrapText="1"/>
    </xf>
    <xf numFmtId="0" fontId="12" fillId="11" borderId="15" xfId="0" applyFont="1" applyFill="1" applyBorder="1" applyAlignment="1">
      <alignment horizontal="left" vertical="center" wrapText="1"/>
    </xf>
    <xf numFmtId="0" fontId="12" fillId="11" borderId="19" xfId="0" applyFont="1" applyFill="1" applyBorder="1" applyAlignment="1">
      <alignment horizontal="left" vertical="center" wrapText="1"/>
    </xf>
    <xf numFmtId="0" fontId="4" fillId="7" borderId="27" xfId="0" applyFont="1" applyFill="1" applyBorder="1" applyAlignment="1">
      <alignment horizontal="left" vertical="center" wrapText="1"/>
    </xf>
    <xf numFmtId="0" fontId="4" fillId="7" borderId="28" xfId="0" applyFont="1" applyFill="1" applyBorder="1" applyAlignment="1">
      <alignment horizontal="left" vertical="center" wrapText="1"/>
    </xf>
    <xf numFmtId="0" fontId="12" fillId="8" borderId="18" xfId="0" applyFont="1" applyFill="1" applyBorder="1" applyAlignment="1">
      <alignment horizontal="left" vertical="center" wrapText="1"/>
    </xf>
    <xf numFmtId="0" fontId="12" fillId="8" borderId="15" xfId="0" applyFont="1" applyFill="1" applyBorder="1" applyAlignment="1">
      <alignment horizontal="left" vertical="center" wrapText="1"/>
    </xf>
    <xf numFmtId="0" fontId="12" fillId="8" borderId="19" xfId="0" applyFont="1" applyFill="1" applyBorder="1" applyAlignment="1">
      <alignment horizontal="left" vertical="center" wrapText="1"/>
    </xf>
    <xf numFmtId="0" fontId="12" fillId="8" borderId="23" xfId="0" applyFont="1" applyFill="1" applyBorder="1" applyAlignment="1">
      <alignment horizontal="left" vertical="center" wrapText="1"/>
    </xf>
    <xf numFmtId="0" fontId="12" fillId="8" borderId="25" xfId="0" applyFont="1" applyFill="1" applyBorder="1" applyAlignment="1">
      <alignment horizontal="left" vertical="center" wrapText="1"/>
    </xf>
    <xf numFmtId="0" fontId="12" fillId="8" borderId="11" xfId="0" applyFont="1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12" fillId="8" borderId="31" xfId="0" applyFont="1" applyFill="1" applyBorder="1" applyAlignment="1">
      <alignment horizontal="left" vertical="center" wrapText="1"/>
    </xf>
    <xf numFmtId="0" fontId="12" fillId="8" borderId="12" xfId="0" applyFont="1" applyFill="1" applyBorder="1" applyAlignment="1">
      <alignment horizontal="left" vertical="center" wrapText="1"/>
    </xf>
    <xf numFmtId="0" fontId="4" fillId="13" borderId="22" xfId="0" applyFont="1" applyFill="1" applyBorder="1" applyAlignment="1">
      <alignment horizontal="left" vertical="center" wrapText="1"/>
    </xf>
    <xf numFmtId="0" fontId="4" fillId="13" borderId="24" xfId="0" applyFont="1" applyFill="1" applyBorder="1" applyAlignment="1">
      <alignment horizontal="left" vertical="center" wrapText="1"/>
    </xf>
    <xf numFmtId="0" fontId="12" fillId="12" borderId="18" xfId="0" applyFont="1" applyFill="1" applyBorder="1" applyAlignment="1">
      <alignment horizontal="left" vertical="center" wrapText="1"/>
    </xf>
    <xf numFmtId="0" fontId="12" fillId="12" borderId="19" xfId="0" applyFont="1" applyFill="1" applyBorder="1" applyAlignment="1">
      <alignment horizontal="left" vertical="center" wrapText="1"/>
    </xf>
    <xf numFmtId="0" fontId="12" fillId="12" borderId="5" xfId="0" applyFont="1" applyFill="1" applyBorder="1" applyAlignment="1">
      <alignment horizontal="left" vertical="center" wrapText="1"/>
    </xf>
    <xf numFmtId="0" fontId="12" fillId="12" borderId="76" xfId="0" applyFont="1" applyFill="1" applyBorder="1" applyAlignment="1">
      <alignment horizontal="left" vertical="center" wrapText="1"/>
    </xf>
    <xf numFmtId="0" fontId="12" fillId="12" borderId="7" xfId="0" applyFont="1" applyFill="1" applyBorder="1" applyAlignment="1">
      <alignment horizontal="left" vertical="center" wrapText="1"/>
    </xf>
    <xf numFmtId="0" fontId="12" fillId="12" borderId="15" xfId="0" applyFont="1" applyFill="1" applyBorder="1" applyAlignment="1">
      <alignment horizontal="left" vertical="center" wrapText="1"/>
    </xf>
    <xf numFmtId="0" fontId="7" fillId="16" borderId="36" xfId="0" applyFont="1" applyFill="1" applyBorder="1" applyAlignment="1">
      <alignment horizontal="center" vertical="center"/>
    </xf>
    <xf numFmtId="0" fontId="7" fillId="17" borderId="36" xfId="0" applyFont="1" applyFill="1" applyBorder="1" applyAlignment="1">
      <alignment horizontal="center" vertical="center"/>
    </xf>
    <xf numFmtId="0" fontId="14" fillId="18" borderId="36" xfId="0" applyFont="1" applyFill="1" applyBorder="1" applyAlignment="1">
      <alignment horizontal="center" vertical="center"/>
    </xf>
    <xf numFmtId="0" fontId="11" fillId="18" borderId="48" xfId="0" applyFont="1" applyFill="1" applyBorder="1" applyAlignment="1">
      <alignment horizontal="left" vertical="center"/>
    </xf>
    <xf numFmtId="0" fontId="11" fillId="18" borderId="50" xfId="0" applyFont="1" applyFill="1" applyBorder="1" applyAlignment="1">
      <alignment horizontal="left" vertical="center"/>
    </xf>
    <xf numFmtId="0" fontId="11" fillId="18" borderId="46" xfId="0" applyFont="1" applyFill="1" applyBorder="1" applyAlignment="1">
      <alignment horizontal="left" vertical="center"/>
    </xf>
    <xf numFmtId="178" fontId="9" fillId="18" borderId="73" xfId="0" applyNumberFormat="1" applyFont="1" applyFill="1" applyBorder="1" applyAlignment="1">
      <alignment horizontal="right" vertical="center"/>
    </xf>
    <xf numFmtId="178" fontId="11" fillId="18" borderId="73" xfId="0" applyNumberFormat="1" applyFont="1" applyFill="1" applyBorder="1" applyAlignment="1">
      <alignment horizontal="right" vertical="center"/>
    </xf>
    <xf numFmtId="178" fontId="9" fillId="18" borderId="70" xfId="0" applyNumberFormat="1" applyFont="1" applyFill="1" applyBorder="1" applyAlignment="1">
      <alignment horizontal="right" vertical="center"/>
    </xf>
  </cellXfs>
  <cellStyles count="2">
    <cellStyle name="パーセント" xfId="1" builtinId="5"/>
    <cellStyle name="標準" xfId="0" builtinId="0"/>
  </cellStyles>
  <dxfs count="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74F3E-A62A-4D7A-B36B-C8A3AB91511F}">
  <sheetPr>
    <tabColor rgb="FFFF0000"/>
    <pageSetUpPr fitToPage="1"/>
  </sheetPr>
  <dimension ref="B1:W88"/>
  <sheetViews>
    <sheetView showGridLines="0"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8.796875" defaultRowHeight="15" x14ac:dyDescent="0.45"/>
  <cols>
    <col min="1" max="1" width="3.69921875" style="1" customWidth="1"/>
    <col min="2" max="2" width="10.69921875" style="1" customWidth="1"/>
    <col min="3" max="3" width="15.69921875" style="1" customWidth="1"/>
    <col min="4" max="4" width="40.69921875" style="1" customWidth="1"/>
    <col min="5" max="5" width="8.69921875" style="29" hidden="1" customWidth="1"/>
    <col min="6" max="6" width="8.69921875" style="1" hidden="1" customWidth="1"/>
    <col min="7" max="8" width="8.69921875" style="1" customWidth="1"/>
    <col min="9" max="15" width="25.69921875" style="1" customWidth="1"/>
    <col min="16" max="16" width="8.796875" style="53"/>
    <col min="17" max="23" width="8.796875" style="1" hidden="1" customWidth="1"/>
    <col min="24" max="16384" width="8.796875" style="1"/>
  </cols>
  <sheetData>
    <row r="1" spans="2:23" x14ac:dyDescent="0.45">
      <c r="E1" s="151" t="s">
        <v>217</v>
      </c>
      <c r="F1" s="151" t="s">
        <v>217</v>
      </c>
      <c r="Q1" s="151" t="s">
        <v>217</v>
      </c>
      <c r="R1" s="151" t="s">
        <v>217</v>
      </c>
      <c r="S1" s="151" t="s">
        <v>217</v>
      </c>
      <c r="T1" s="151" t="s">
        <v>217</v>
      </c>
      <c r="U1" s="151" t="s">
        <v>217</v>
      </c>
      <c r="V1" s="151" t="s">
        <v>217</v>
      </c>
      <c r="W1" s="151" t="s">
        <v>217</v>
      </c>
    </row>
    <row r="2" spans="2:23" ht="25.05" customHeight="1" thickBot="1" x14ac:dyDescent="0.5">
      <c r="B2" s="81" t="s">
        <v>171</v>
      </c>
      <c r="E2" s="1"/>
      <c r="K2" s="176" t="s">
        <v>224</v>
      </c>
      <c r="L2" s="177" t="s">
        <v>225</v>
      </c>
      <c r="O2" s="187" t="s">
        <v>262</v>
      </c>
      <c r="P2" s="1"/>
    </row>
    <row r="3" spans="2:23" ht="25.05" customHeight="1" x14ac:dyDescent="0.45">
      <c r="H3" s="175" t="s">
        <v>196</v>
      </c>
      <c r="I3" s="246" t="s">
        <v>197</v>
      </c>
      <c r="K3" s="178">
        <f ca="1">SUM(G77:G86)</f>
        <v>0</v>
      </c>
      <c r="L3" s="179">
        <f ca="1">SUM(G87:G88)</f>
        <v>0</v>
      </c>
    </row>
    <row r="4" spans="2:23" ht="25.05" customHeight="1" thickBot="1" x14ac:dyDescent="0.5">
      <c r="Q4" s="23" t="s">
        <v>206</v>
      </c>
    </row>
    <row r="5" spans="2:23" ht="33" thickBot="1" x14ac:dyDescent="0.5">
      <c r="B5" s="144" t="s">
        <v>94</v>
      </c>
      <c r="C5" s="145" t="s">
        <v>93</v>
      </c>
      <c r="D5" s="145" t="s">
        <v>5</v>
      </c>
      <c r="E5" s="146" t="s">
        <v>172</v>
      </c>
      <c r="F5" s="146" t="s">
        <v>173</v>
      </c>
      <c r="G5" s="147" t="s">
        <v>174</v>
      </c>
      <c r="H5" s="147" t="s">
        <v>87</v>
      </c>
      <c r="I5" s="147" t="s">
        <v>100</v>
      </c>
      <c r="J5" s="147" t="s">
        <v>6</v>
      </c>
      <c r="K5" s="147" t="s">
        <v>7</v>
      </c>
      <c r="L5" s="147" t="s">
        <v>8</v>
      </c>
      <c r="M5" s="147" t="s">
        <v>9</v>
      </c>
      <c r="N5" s="147" t="s">
        <v>10</v>
      </c>
      <c r="O5" s="148" t="s">
        <v>52</v>
      </c>
      <c r="Q5" s="82" t="s">
        <v>202</v>
      </c>
      <c r="R5" s="83" t="s">
        <v>6</v>
      </c>
      <c r="S5" s="84" t="s">
        <v>7</v>
      </c>
      <c r="T5" s="84" t="s">
        <v>8</v>
      </c>
      <c r="U5" s="84" t="s">
        <v>9</v>
      </c>
      <c r="V5" s="84" t="s">
        <v>10</v>
      </c>
      <c r="W5" s="84" t="s">
        <v>52</v>
      </c>
    </row>
    <row r="6" spans="2:23" ht="25.05" customHeight="1" x14ac:dyDescent="0.45">
      <c r="B6" s="225" t="s">
        <v>0</v>
      </c>
      <c r="C6" s="227" t="s">
        <v>68</v>
      </c>
      <c r="D6" s="2" t="s">
        <v>69</v>
      </c>
      <c r="E6" s="129" t="s">
        <v>190</v>
      </c>
      <c r="F6" s="127" t="s">
        <v>190</v>
      </c>
      <c r="G6" s="125" t="str">
        <f ca="1">IFERROR(E6*F6*OFFSET(Q6,0,MATCH($H6,$R$5:$W$5,0))/5,"-")</f>
        <v>-</v>
      </c>
      <c r="H6" s="93" t="s">
        <v>95</v>
      </c>
      <c r="I6" s="247"/>
      <c r="J6" s="100"/>
      <c r="K6" s="101"/>
      <c r="L6" s="101"/>
      <c r="M6" s="101"/>
      <c r="N6" s="101"/>
      <c r="O6" s="102"/>
      <c r="Q6" s="185" t="str">
        <f ca="1">IFERROR(OFFSET(Q6,0,MATCH($H6,$R$5:$W$5,0)),"-")</f>
        <v>-</v>
      </c>
      <c r="R6" s="131">
        <v>0</v>
      </c>
      <c r="S6" s="131">
        <v>0</v>
      </c>
      <c r="T6" s="131">
        <v>0</v>
      </c>
      <c r="U6" s="131">
        <v>0</v>
      </c>
      <c r="V6" s="131">
        <v>0</v>
      </c>
      <c r="W6" s="131">
        <v>0</v>
      </c>
    </row>
    <row r="7" spans="2:23" ht="25.05" customHeight="1" x14ac:dyDescent="0.45">
      <c r="B7" s="226"/>
      <c r="C7" s="228"/>
      <c r="D7" s="4" t="s">
        <v>70</v>
      </c>
      <c r="E7" s="129" t="s">
        <v>190</v>
      </c>
      <c r="F7" s="127" t="s">
        <v>190</v>
      </c>
      <c r="G7" s="125" t="str">
        <f t="shared" ref="G7:G70" ca="1" si="0">IFERROR(E7*F7*OFFSET(Q7,0,MATCH($H7,$R$5:$W$5,0))/5,"-")</f>
        <v>-</v>
      </c>
      <c r="H7" s="94" t="s">
        <v>95</v>
      </c>
      <c r="I7" s="248"/>
      <c r="J7" s="103"/>
      <c r="K7" s="104"/>
      <c r="L7" s="104"/>
      <c r="M7" s="104"/>
      <c r="N7" s="104"/>
      <c r="O7" s="105"/>
      <c r="Q7" s="186" t="str">
        <f t="shared" ref="Q7:Q67" ca="1" si="1">IFERROR(OFFSET(Q7,0,MATCH($H7,$R$5:$W$5,0)),"-")</f>
        <v>-</v>
      </c>
      <c r="R7" s="131">
        <v>0</v>
      </c>
      <c r="S7" s="131">
        <v>0</v>
      </c>
      <c r="T7" s="131">
        <v>0</v>
      </c>
      <c r="U7" s="131">
        <v>0</v>
      </c>
      <c r="V7" s="131">
        <v>0</v>
      </c>
      <c r="W7" s="131">
        <v>0</v>
      </c>
    </row>
    <row r="8" spans="2:23" ht="25.05" customHeight="1" x14ac:dyDescent="0.45">
      <c r="B8" s="226"/>
      <c r="C8" s="228"/>
      <c r="D8" s="4" t="s">
        <v>71</v>
      </c>
      <c r="E8" s="129" t="s">
        <v>190</v>
      </c>
      <c r="F8" s="127" t="s">
        <v>190</v>
      </c>
      <c r="G8" s="125" t="str">
        <f t="shared" ca="1" si="0"/>
        <v>-</v>
      </c>
      <c r="H8" s="94" t="s">
        <v>95</v>
      </c>
      <c r="I8" s="248"/>
      <c r="J8" s="103"/>
      <c r="K8" s="104"/>
      <c r="L8" s="104"/>
      <c r="M8" s="104"/>
      <c r="N8" s="104"/>
      <c r="O8" s="105"/>
      <c r="Q8" s="186" t="str">
        <f t="shared" ca="1" si="1"/>
        <v>-</v>
      </c>
      <c r="R8" s="131">
        <v>0</v>
      </c>
      <c r="S8" s="131">
        <v>0</v>
      </c>
      <c r="T8" s="131">
        <v>0</v>
      </c>
      <c r="U8" s="131">
        <v>0</v>
      </c>
      <c r="V8" s="131">
        <v>0</v>
      </c>
      <c r="W8" s="131">
        <v>0</v>
      </c>
    </row>
    <row r="9" spans="2:23" ht="25.05" customHeight="1" x14ac:dyDescent="0.45">
      <c r="B9" s="226"/>
      <c r="C9" s="228"/>
      <c r="D9" s="4" t="s">
        <v>91</v>
      </c>
      <c r="E9" s="129" t="s">
        <v>190</v>
      </c>
      <c r="F9" s="127" t="s">
        <v>190</v>
      </c>
      <c r="G9" s="125" t="str">
        <f t="shared" ca="1" si="0"/>
        <v>-</v>
      </c>
      <c r="H9" s="94" t="s">
        <v>95</v>
      </c>
      <c r="I9" s="248"/>
      <c r="J9" s="103"/>
      <c r="K9" s="104"/>
      <c r="L9" s="104"/>
      <c r="M9" s="104"/>
      <c r="N9" s="104"/>
      <c r="O9" s="105"/>
      <c r="Q9" s="186" t="str">
        <f t="shared" ca="1" si="1"/>
        <v>-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0</v>
      </c>
    </row>
    <row r="10" spans="2:23" ht="25.05" customHeight="1" x14ac:dyDescent="0.45">
      <c r="B10" s="226"/>
      <c r="C10" s="228"/>
      <c r="D10" s="4" t="s">
        <v>106</v>
      </c>
      <c r="E10" s="129" t="s">
        <v>190</v>
      </c>
      <c r="F10" s="127" t="s">
        <v>190</v>
      </c>
      <c r="G10" s="125" t="str">
        <f t="shared" ca="1" si="0"/>
        <v>-</v>
      </c>
      <c r="H10" s="94" t="s">
        <v>95</v>
      </c>
      <c r="I10" s="248"/>
      <c r="J10" s="103"/>
      <c r="K10" s="104"/>
      <c r="L10" s="104"/>
      <c r="M10" s="104"/>
      <c r="N10" s="104"/>
      <c r="O10" s="105"/>
      <c r="Q10" s="186" t="str">
        <f t="shared" ca="1" si="1"/>
        <v>-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</row>
    <row r="11" spans="2:23" ht="25.05" customHeight="1" x14ac:dyDescent="0.45">
      <c r="B11" s="226"/>
      <c r="C11" s="228"/>
      <c r="D11" s="4" t="s">
        <v>72</v>
      </c>
      <c r="E11" s="129" t="s">
        <v>190</v>
      </c>
      <c r="F11" s="127" t="s">
        <v>190</v>
      </c>
      <c r="G11" s="125" t="str">
        <f t="shared" ca="1" si="0"/>
        <v>-</v>
      </c>
      <c r="H11" s="94" t="s">
        <v>95</v>
      </c>
      <c r="I11" s="248"/>
      <c r="J11" s="103"/>
      <c r="K11" s="104"/>
      <c r="L11" s="104"/>
      <c r="M11" s="104"/>
      <c r="N11" s="104"/>
      <c r="O11" s="105"/>
      <c r="Q11" s="186" t="str">
        <f t="shared" ca="1" si="1"/>
        <v>-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0</v>
      </c>
    </row>
    <row r="12" spans="2:23" ht="25.05" customHeight="1" x14ac:dyDescent="0.45">
      <c r="B12" s="226"/>
      <c r="C12" s="228"/>
      <c r="D12" s="4" t="s">
        <v>92</v>
      </c>
      <c r="E12" s="129" t="s">
        <v>190</v>
      </c>
      <c r="F12" s="127" t="s">
        <v>190</v>
      </c>
      <c r="G12" s="125" t="str">
        <f t="shared" ca="1" si="0"/>
        <v>-</v>
      </c>
      <c r="H12" s="94" t="s">
        <v>95</v>
      </c>
      <c r="I12" s="248"/>
      <c r="J12" s="103"/>
      <c r="K12" s="104"/>
      <c r="L12" s="104"/>
      <c r="M12" s="104"/>
      <c r="N12" s="104"/>
      <c r="O12" s="105"/>
      <c r="Q12" s="186" t="str">
        <f t="shared" ca="1" si="1"/>
        <v>-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</row>
    <row r="13" spans="2:23" ht="25.05" customHeight="1" x14ac:dyDescent="0.45">
      <c r="B13" s="226"/>
      <c r="C13" s="228"/>
      <c r="D13" s="4" t="s">
        <v>73</v>
      </c>
      <c r="E13" s="129" t="s">
        <v>190</v>
      </c>
      <c r="F13" s="127" t="s">
        <v>190</v>
      </c>
      <c r="G13" s="125" t="str">
        <f t="shared" ca="1" si="0"/>
        <v>-</v>
      </c>
      <c r="H13" s="94" t="s">
        <v>95</v>
      </c>
      <c r="I13" s="248"/>
      <c r="J13" s="103"/>
      <c r="K13" s="104"/>
      <c r="L13" s="104"/>
      <c r="M13" s="104"/>
      <c r="N13" s="104"/>
      <c r="O13" s="105"/>
      <c r="Q13" s="186" t="str">
        <f t="shared" ca="1" si="1"/>
        <v>-</v>
      </c>
      <c r="R13" s="131">
        <v>0</v>
      </c>
      <c r="S13" s="131">
        <v>0</v>
      </c>
      <c r="T13" s="131">
        <v>0</v>
      </c>
      <c r="U13" s="131">
        <v>0</v>
      </c>
      <c r="V13" s="131">
        <v>0</v>
      </c>
      <c r="W13" s="131">
        <v>0</v>
      </c>
    </row>
    <row r="14" spans="2:23" ht="25.05" customHeight="1" x14ac:dyDescent="0.45">
      <c r="B14" s="226"/>
      <c r="C14" s="228"/>
      <c r="D14" s="4" t="s">
        <v>96</v>
      </c>
      <c r="E14" s="129" t="s">
        <v>190</v>
      </c>
      <c r="F14" s="127" t="s">
        <v>190</v>
      </c>
      <c r="G14" s="125" t="str">
        <f t="shared" ca="1" si="0"/>
        <v>-</v>
      </c>
      <c r="H14" s="94" t="s">
        <v>95</v>
      </c>
      <c r="I14" s="248"/>
      <c r="J14" s="103"/>
      <c r="K14" s="104"/>
      <c r="L14" s="104"/>
      <c r="M14" s="104"/>
      <c r="N14" s="104"/>
      <c r="O14" s="105"/>
      <c r="Q14" s="186" t="str">
        <f t="shared" ca="1" si="1"/>
        <v>-</v>
      </c>
      <c r="R14" s="131">
        <v>0</v>
      </c>
      <c r="S14" s="131">
        <v>0</v>
      </c>
      <c r="T14" s="131">
        <v>0</v>
      </c>
      <c r="U14" s="131">
        <v>0</v>
      </c>
      <c r="V14" s="131">
        <v>0</v>
      </c>
      <c r="W14" s="131">
        <v>0</v>
      </c>
    </row>
    <row r="15" spans="2:23" ht="25.05" customHeight="1" x14ac:dyDescent="0.45">
      <c r="B15" s="226"/>
      <c r="C15" s="228"/>
      <c r="D15" s="5" t="s">
        <v>74</v>
      </c>
      <c r="E15" s="130" t="s">
        <v>190</v>
      </c>
      <c r="F15" s="127" t="s">
        <v>190</v>
      </c>
      <c r="G15" s="125" t="str">
        <f t="shared" ca="1" si="0"/>
        <v>-</v>
      </c>
      <c r="H15" s="94"/>
      <c r="I15" s="133"/>
      <c r="J15" s="61" t="s">
        <v>76</v>
      </c>
      <c r="K15" s="62" t="s">
        <v>77</v>
      </c>
      <c r="L15" s="63" t="s">
        <v>78</v>
      </c>
      <c r="M15" s="63" t="s">
        <v>79</v>
      </c>
      <c r="N15" s="63" t="s">
        <v>249</v>
      </c>
      <c r="O15" s="108"/>
      <c r="Q15" s="186" t="str">
        <f t="shared" ca="1" si="1"/>
        <v>-</v>
      </c>
      <c r="R15" s="44" t="s">
        <v>114</v>
      </c>
      <c r="S15" s="45" t="s">
        <v>95</v>
      </c>
      <c r="T15" s="45" t="s">
        <v>95</v>
      </c>
      <c r="U15" s="45" t="s">
        <v>95</v>
      </c>
      <c r="V15" s="45" t="s">
        <v>95</v>
      </c>
      <c r="W15" s="131">
        <v>0</v>
      </c>
    </row>
    <row r="16" spans="2:23" ht="25.05" customHeight="1" thickBot="1" x14ac:dyDescent="0.5">
      <c r="B16" s="226"/>
      <c r="C16" s="229"/>
      <c r="D16" s="38" t="s">
        <v>75</v>
      </c>
      <c r="E16" s="130" t="s">
        <v>190</v>
      </c>
      <c r="F16" s="127" t="s">
        <v>190</v>
      </c>
      <c r="G16" s="128" t="str">
        <f t="shared" ca="1" si="0"/>
        <v>-</v>
      </c>
      <c r="H16" s="95"/>
      <c r="I16" s="134"/>
      <c r="J16" s="64" t="s">
        <v>107</v>
      </c>
      <c r="K16" s="65" t="s">
        <v>108</v>
      </c>
      <c r="L16" s="65" t="s">
        <v>81</v>
      </c>
      <c r="M16" s="106"/>
      <c r="N16" s="106"/>
      <c r="O16" s="107"/>
      <c r="Q16" s="186" t="str">
        <f t="shared" ca="1" si="1"/>
        <v>-</v>
      </c>
      <c r="R16" s="44" t="s">
        <v>114</v>
      </c>
      <c r="S16" s="45" t="s">
        <v>95</v>
      </c>
      <c r="T16" s="45" t="s">
        <v>95</v>
      </c>
      <c r="U16" s="131">
        <v>0</v>
      </c>
      <c r="V16" s="131">
        <v>0</v>
      </c>
      <c r="W16" s="131">
        <v>0</v>
      </c>
    </row>
    <row r="17" spans="2:23" ht="25.05" customHeight="1" x14ac:dyDescent="0.45">
      <c r="B17" s="226"/>
      <c r="C17" s="230" t="s">
        <v>1</v>
      </c>
      <c r="D17" s="52" t="s">
        <v>11</v>
      </c>
      <c r="E17" s="252">
        <f>H78</f>
        <v>0</v>
      </c>
      <c r="F17" s="67">
        <v>0.25</v>
      </c>
      <c r="G17" s="85" t="str">
        <f t="shared" ca="1" si="0"/>
        <v>-</v>
      </c>
      <c r="H17" s="96"/>
      <c r="I17" s="135"/>
      <c r="J17" s="28" t="s">
        <v>19</v>
      </c>
      <c r="K17" s="30" t="s">
        <v>250</v>
      </c>
      <c r="L17" s="30" t="s">
        <v>20</v>
      </c>
      <c r="M17" s="30" t="s">
        <v>251</v>
      </c>
      <c r="N17" s="39" t="s">
        <v>249</v>
      </c>
      <c r="O17" s="109"/>
      <c r="Q17" s="186" t="str">
        <f t="shared" ca="1" si="1"/>
        <v>-</v>
      </c>
      <c r="R17" s="27">
        <v>5</v>
      </c>
      <c r="S17" s="26">
        <v>1</v>
      </c>
      <c r="T17" s="26">
        <v>0</v>
      </c>
      <c r="U17" s="26">
        <v>0</v>
      </c>
      <c r="V17" s="26">
        <v>1</v>
      </c>
      <c r="W17" s="131">
        <v>0</v>
      </c>
    </row>
    <row r="18" spans="2:23" ht="25.05" customHeight="1" x14ac:dyDescent="0.45">
      <c r="B18" s="226"/>
      <c r="C18" s="231"/>
      <c r="D18" s="7" t="s">
        <v>12</v>
      </c>
      <c r="E18" s="181">
        <f>E17</f>
        <v>0</v>
      </c>
      <c r="F18" s="68">
        <v>0.25</v>
      </c>
      <c r="G18" s="86" t="str">
        <f t="shared" ca="1" si="0"/>
        <v>-</v>
      </c>
      <c r="H18" s="94"/>
      <c r="I18" s="133"/>
      <c r="J18" s="6" t="s">
        <v>156</v>
      </c>
      <c r="K18" s="25" t="s">
        <v>109</v>
      </c>
      <c r="L18" s="25" t="s">
        <v>110</v>
      </c>
      <c r="M18" s="111"/>
      <c r="N18" s="111"/>
      <c r="O18" s="108"/>
      <c r="Q18" s="186" t="str">
        <f t="shared" ca="1" si="1"/>
        <v>-</v>
      </c>
      <c r="R18" s="27">
        <v>5</v>
      </c>
      <c r="S18" s="26">
        <v>3</v>
      </c>
      <c r="T18" s="26">
        <v>1</v>
      </c>
      <c r="U18" s="132">
        <v>0</v>
      </c>
      <c r="V18" s="132">
        <v>0</v>
      </c>
      <c r="W18" s="132">
        <v>0</v>
      </c>
    </row>
    <row r="19" spans="2:23" ht="25.05" customHeight="1" x14ac:dyDescent="0.45">
      <c r="B19" s="226"/>
      <c r="C19" s="231"/>
      <c r="D19" s="7" t="s">
        <v>14</v>
      </c>
      <c r="E19" s="181">
        <f>E18</f>
        <v>0</v>
      </c>
      <c r="F19" s="68">
        <v>0.25</v>
      </c>
      <c r="G19" s="86" t="str">
        <f t="shared" ca="1" si="0"/>
        <v>-</v>
      </c>
      <c r="H19" s="94"/>
      <c r="I19" s="133"/>
      <c r="J19" s="24" t="s">
        <v>191</v>
      </c>
      <c r="K19" s="25" t="s">
        <v>192</v>
      </c>
      <c r="L19" s="25" t="s">
        <v>193</v>
      </c>
      <c r="M19" s="40" t="s">
        <v>113</v>
      </c>
      <c r="N19" s="40" t="s">
        <v>112</v>
      </c>
      <c r="O19" s="110"/>
      <c r="Q19" s="186" t="str">
        <f t="shared" ca="1" si="1"/>
        <v>-</v>
      </c>
      <c r="R19" s="27">
        <v>5</v>
      </c>
      <c r="S19" s="26">
        <v>5</v>
      </c>
      <c r="T19" s="26">
        <v>3</v>
      </c>
      <c r="U19" s="26">
        <v>1</v>
      </c>
      <c r="V19" s="26">
        <v>0</v>
      </c>
      <c r="W19" s="132">
        <v>0</v>
      </c>
    </row>
    <row r="20" spans="2:23" ht="25.05" customHeight="1" x14ac:dyDescent="0.45">
      <c r="B20" s="226"/>
      <c r="C20" s="231"/>
      <c r="D20" s="12" t="s">
        <v>15</v>
      </c>
      <c r="E20" s="181">
        <f>E19</f>
        <v>0</v>
      </c>
      <c r="F20" s="68">
        <v>0.25</v>
      </c>
      <c r="G20" s="86" t="str">
        <f t="shared" ca="1" si="0"/>
        <v>-</v>
      </c>
      <c r="H20" s="94"/>
      <c r="I20" s="133"/>
      <c r="J20" s="6" t="s">
        <v>118</v>
      </c>
      <c r="K20" s="11" t="s">
        <v>97</v>
      </c>
      <c r="L20" s="11" t="s">
        <v>111</v>
      </c>
      <c r="M20" s="11" t="s">
        <v>119</v>
      </c>
      <c r="N20" s="113"/>
      <c r="O20" s="108"/>
      <c r="Q20" s="186" t="str">
        <f t="shared" ca="1" si="1"/>
        <v>-</v>
      </c>
      <c r="R20" s="27">
        <v>5</v>
      </c>
      <c r="S20" s="26">
        <v>3</v>
      </c>
      <c r="T20" s="26">
        <v>1</v>
      </c>
      <c r="U20" s="41">
        <v>0</v>
      </c>
      <c r="V20" s="132">
        <v>0</v>
      </c>
      <c r="W20" s="132">
        <v>0</v>
      </c>
    </row>
    <row r="21" spans="2:23" ht="25.05" customHeight="1" thickBot="1" x14ac:dyDescent="0.5">
      <c r="B21" s="226"/>
      <c r="C21" s="231"/>
      <c r="D21" s="20" t="s">
        <v>13</v>
      </c>
      <c r="E21" s="182">
        <f>E20</f>
        <v>0</v>
      </c>
      <c r="F21" s="127" t="s">
        <v>190</v>
      </c>
      <c r="G21" s="125" t="str">
        <f t="shared" ca="1" si="0"/>
        <v>-</v>
      </c>
      <c r="H21" s="94"/>
      <c r="I21" s="136"/>
      <c r="J21" s="21" t="s">
        <v>16</v>
      </c>
      <c r="K21" s="15" t="s">
        <v>17</v>
      </c>
      <c r="L21" s="15" t="s">
        <v>18</v>
      </c>
      <c r="M21" s="15" t="s">
        <v>198</v>
      </c>
      <c r="N21" s="15" t="s">
        <v>201</v>
      </c>
      <c r="O21" s="108"/>
      <c r="Q21" s="186" t="str">
        <f t="shared" ca="1" si="1"/>
        <v>-</v>
      </c>
      <c r="R21" s="42" t="s">
        <v>114</v>
      </c>
      <c r="S21" s="43" t="s">
        <v>95</v>
      </c>
      <c r="T21" s="43" t="s">
        <v>95</v>
      </c>
      <c r="U21" s="43" t="s">
        <v>95</v>
      </c>
      <c r="V21" s="43" t="s">
        <v>95</v>
      </c>
      <c r="W21" s="131">
        <v>0</v>
      </c>
    </row>
    <row r="22" spans="2:23" ht="25.05" customHeight="1" x14ac:dyDescent="0.45">
      <c r="B22" s="226"/>
      <c r="C22" s="232" t="s">
        <v>2</v>
      </c>
      <c r="D22" s="2" t="s">
        <v>265</v>
      </c>
      <c r="E22" s="250">
        <f>H79</f>
        <v>0</v>
      </c>
      <c r="F22" s="69">
        <v>0.25</v>
      </c>
      <c r="G22" s="85" t="str">
        <f ca="1">IFERROR(E22*F22*OFFSET(Q22,0,MATCH($H22,$R$5:$W$5,0))/5,"-")</f>
        <v>-</v>
      </c>
      <c r="H22" s="93"/>
      <c r="I22" s="135"/>
      <c r="J22" s="3" t="s">
        <v>252</v>
      </c>
      <c r="K22" s="46" t="s">
        <v>253</v>
      </c>
      <c r="L22" s="46" t="s">
        <v>254</v>
      </c>
      <c r="M22" s="112"/>
      <c r="N22" s="112"/>
      <c r="O22" s="109"/>
      <c r="Q22" s="186" t="str">
        <f ca="1">IFERROR(OFFSET(Q22,0,MATCH($H22,$R$5:$W$5,0)),"-")</f>
        <v>-</v>
      </c>
      <c r="R22" s="27">
        <v>1</v>
      </c>
      <c r="S22" s="26">
        <v>0</v>
      </c>
      <c r="T22" s="26">
        <v>5</v>
      </c>
      <c r="U22" s="132">
        <v>0</v>
      </c>
      <c r="V22" s="132">
        <v>0</v>
      </c>
      <c r="W22" s="132">
        <v>0</v>
      </c>
    </row>
    <row r="23" spans="2:23" ht="25.05" customHeight="1" x14ac:dyDescent="0.45">
      <c r="B23" s="226"/>
      <c r="C23" s="233"/>
      <c r="D23" s="7" t="s">
        <v>264</v>
      </c>
      <c r="E23" s="192">
        <f>E22</f>
        <v>0</v>
      </c>
      <c r="F23" s="68">
        <v>0.25</v>
      </c>
      <c r="G23" s="86" t="str">
        <f ca="1">IFERROR(E23*F23*OFFSET(Q23,0,MATCH($H23,$R$5:$W$5,0))/5,"-")</f>
        <v>-</v>
      </c>
      <c r="H23" s="94"/>
      <c r="I23" s="133"/>
      <c r="J23" s="6" t="s">
        <v>80</v>
      </c>
      <c r="K23" s="36" t="s">
        <v>58</v>
      </c>
      <c r="L23" s="113"/>
      <c r="M23" s="113"/>
      <c r="N23" s="113"/>
      <c r="O23" s="108"/>
      <c r="Q23" s="186" t="str">
        <f ca="1">IFERROR(OFFSET(Q23,0,MATCH($H23,$R$5:$W$5,0)),"-")</f>
        <v>-</v>
      </c>
      <c r="R23" s="27">
        <v>5</v>
      </c>
      <c r="S23" s="26">
        <v>0</v>
      </c>
      <c r="T23" s="132">
        <v>0</v>
      </c>
      <c r="U23" s="132">
        <v>0</v>
      </c>
      <c r="V23" s="132">
        <v>0</v>
      </c>
      <c r="W23" s="132">
        <v>0</v>
      </c>
    </row>
    <row r="24" spans="2:23" ht="25.05" customHeight="1" x14ac:dyDescent="0.45">
      <c r="B24" s="226"/>
      <c r="C24" s="233"/>
      <c r="D24" s="38" t="s">
        <v>120</v>
      </c>
      <c r="E24" s="192">
        <f>E23</f>
        <v>0</v>
      </c>
      <c r="F24" s="68">
        <v>0.1</v>
      </c>
      <c r="G24" s="86" t="str">
        <f t="shared" ca="1" si="0"/>
        <v>-</v>
      </c>
      <c r="H24" s="94"/>
      <c r="I24" s="133"/>
      <c r="J24" s="6" t="s">
        <v>80</v>
      </c>
      <c r="K24" s="36" t="s">
        <v>58</v>
      </c>
      <c r="L24" s="113"/>
      <c r="M24" s="113"/>
      <c r="N24" s="113"/>
      <c r="O24" s="108"/>
      <c r="Q24" s="186" t="str">
        <f t="shared" ca="1" si="1"/>
        <v>-</v>
      </c>
      <c r="R24" s="27">
        <v>0</v>
      </c>
      <c r="S24" s="26">
        <v>5</v>
      </c>
      <c r="T24" s="132">
        <v>0</v>
      </c>
      <c r="U24" s="132">
        <v>0</v>
      </c>
      <c r="V24" s="132">
        <v>0</v>
      </c>
      <c r="W24" s="132">
        <v>0</v>
      </c>
    </row>
    <row r="25" spans="2:23" ht="25.05" customHeight="1" x14ac:dyDescent="0.45">
      <c r="B25" s="226"/>
      <c r="C25" s="234"/>
      <c r="D25" s="38" t="s">
        <v>158</v>
      </c>
      <c r="E25" s="183">
        <f>E24</f>
        <v>0</v>
      </c>
      <c r="F25" s="68">
        <v>0.4</v>
      </c>
      <c r="G25" s="86" t="str">
        <f t="shared" ca="1" si="0"/>
        <v>-</v>
      </c>
      <c r="H25" s="94"/>
      <c r="I25" s="133"/>
      <c r="J25" s="6" t="s">
        <v>80</v>
      </c>
      <c r="K25" s="36" t="s">
        <v>58</v>
      </c>
      <c r="L25" s="113"/>
      <c r="M25" s="113"/>
      <c r="N25" s="113"/>
      <c r="O25" s="108"/>
      <c r="Q25" s="186" t="str">
        <f t="shared" ca="1" si="1"/>
        <v>-</v>
      </c>
      <c r="R25" s="27">
        <v>0</v>
      </c>
      <c r="S25" s="26">
        <v>5</v>
      </c>
      <c r="T25" s="132">
        <v>0</v>
      </c>
      <c r="U25" s="132">
        <v>0</v>
      </c>
      <c r="V25" s="132">
        <v>0</v>
      </c>
      <c r="W25" s="132">
        <v>0</v>
      </c>
    </row>
    <row r="26" spans="2:23" ht="25.05" customHeight="1" thickBot="1" x14ac:dyDescent="0.5">
      <c r="B26" s="226"/>
      <c r="C26" s="235"/>
      <c r="D26" s="16" t="s">
        <v>178</v>
      </c>
      <c r="E26" s="184">
        <f>E25</f>
        <v>0</v>
      </c>
      <c r="F26" s="127" t="s">
        <v>190</v>
      </c>
      <c r="G26" s="128" t="str">
        <f t="shared" ca="1" si="0"/>
        <v>-</v>
      </c>
      <c r="H26" s="94"/>
      <c r="I26" s="134"/>
      <c r="J26" s="8" t="s">
        <v>80</v>
      </c>
      <c r="K26" s="36" t="s">
        <v>58</v>
      </c>
      <c r="L26" s="113"/>
      <c r="M26" s="113"/>
      <c r="N26" s="114"/>
      <c r="O26" s="107"/>
      <c r="Q26" s="186" t="str">
        <f t="shared" ca="1" si="1"/>
        <v>-</v>
      </c>
      <c r="R26" s="44" t="s">
        <v>114</v>
      </c>
      <c r="S26" s="45" t="s">
        <v>95</v>
      </c>
      <c r="T26" s="131">
        <v>0</v>
      </c>
      <c r="U26" s="131">
        <v>0</v>
      </c>
      <c r="V26" s="131">
        <v>0</v>
      </c>
      <c r="W26" s="131">
        <v>0</v>
      </c>
    </row>
    <row r="27" spans="2:23" ht="25.05" customHeight="1" x14ac:dyDescent="0.45">
      <c r="B27" s="226"/>
      <c r="C27" s="232" t="s">
        <v>3</v>
      </c>
      <c r="D27" s="2" t="s">
        <v>227</v>
      </c>
      <c r="E27" s="250">
        <f>H80</f>
        <v>0</v>
      </c>
      <c r="F27" s="69">
        <v>0.3</v>
      </c>
      <c r="G27" s="85" t="str">
        <f t="shared" ca="1" si="0"/>
        <v>-</v>
      </c>
      <c r="H27" s="96"/>
      <c r="I27" s="135"/>
      <c r="J27" s="3" t="s">
        <v>160</v>
      </c>
      <c r="K27" s="46" t="s">
        <v>226</v>
      </c>
      <c r="L27" s="46" t="s">
        <v>161</v>
      </c>
      <c r="M27" s="112"/>
      <c r="N27" s="112"/>
      <c r="O27" s="109"/>
      <c r="Q27" s="186" t="str">
        <f t="shared" ca="1" si="1"/>
        <v>-</v>
      </c>
      <c r="R27" s="27">
        <v>5</v>
      </c>
      <c r="S27" s="26">
        <v>1</v>
      </c>
      <c r="T27" s="26">
        <v>0</v>
      </c>
      <c r="U27" s="132">
        <v>0</v>
      </c>
      <c r="V27" s="132">
        <v>0</v>
      </c>
      <c r="W27" s="132">
        <v>0</v>
      </c>
    </row>
    <row r="28" spans="2:23" ht="25.05" customHeight="1" x14ac:dyDescent="0.45">
      <c r="B28" s="226"/>
      <c r="C28" s="233"/>
      <c r="D28" s="7" t="s">
        <v>115</v>
      </c>
      <c r="E28" s="183">
        <f t="shared" ref="E28:E31" si="2">E27</f>
        <v>0</v>
      </c>
      <c r="F28" s="68">
        <v>0.1</v>
      </c>
      <c r="G28" s="86" t="str">
        <f t="shared" ca="1" si="0"/>
        <v>-</v>
      </c>
      <c r="H28" s="94"/>
      <c r="I28" s="133"/>
      <c r="J28" s="6" t="s">
        <v>200</v>
      </c>
      <c r="K28" s="11" t="s">
        <v>58</v>
      </c>
      <c r="L28" s="113"/>
      <c r="M28" s="113"/>
      <c r="N28" s="113"/>
      <c r="O28" s="108"/>
      <c r="Q28" s="186" t="str">
        <f t="shared" ca="1" si="1"/>
        <v>-</v>
      </c>
      <c r="R28" s="27">
        <v>5</v>
      </c>
      <c r="S28" s="26">
        <v>0</v>
      </c>
      <c r="T28" s="132">
        <v>0</v>
      </c>
      <c r="U28" s="132">
        <v>0</v>
      </c>
      <c r="V28" s="132">
        <v>0</v>
      </c>
      <c r="W28" s="132">
        <v>0</v>
      </c>
    </row>
    <row r="29" spans="2:23" ht="25.05" customHeight="1" x14ac:dyDescent="0.45">
      <c r="B29" s="226"/>
      <c r="C29" s="233"/>
      <c r="D29" s="7" t="s">
        <v>228</v>
      </c>
      <c r="E29" s="183">
        <f t="shared" si="2"/>
        <v>0</v>
      </c>
      <c r="F29" s="68">
        <v>0.2</v>
      </c>
      <c r="G29" s="86" t="str">
        <f t="shared" ca="1" si="0"/>
        <v>-</v>
      </c>
      <c r="H29" s="94"/>
      <c r="I29" s="133"/>
      <c r="J29" s="6" t="s">
        <v>53</v>
      </c>
      <c r="K29" s="11" t="s">
        <v>54</v>
      </c>
      <c r="L29" s="49" t="s">
        <v>55</v>
      </c>
      <c r="M29" s="113"/>
      <c r="N29" s="113"/>
      <c r="O29" s="108"/>
      <c r="Q29" s="186" t="str">
        <f t="shared" ca="1" si="1"/>
        <v>-</v>
      </c>
      <c r="R29" s="27">
        <v>5</v>
      </c>
      <c r="S29" s="26">
        <v>1</v>
      </c>
      <c r="T29" s="26">
        <v>0</v>
      </c>
      <c r="U29" s="132">
        <v>0</v>
      </c>
      <c r="V29" s="132">
        <v>0</v>
      </c>
      <c r="W29" s="132">
        <v>0</v>
      </c>
    </row>
    <row r="30" spans="2:23" ht="25.05" customHeight="1" x14ac:dyDescent="0.45">
      <c r="B30" s="226"/>
      <c r="C30" s="233"/>
      <c r="D30" s="7" t="s">
        <v>229</v>
      </c>
      <c r="E30" s="183">
        <f t="shared" si="2"/>
        <v>0</v>
      </c>
      <c r="F30" s="68">
        <v>0.2</v>
      </c>
      <c r="G30" s="86" t="str">
        <f t="shared" ca="1" si="0"/>
        <v>-</v>
      </c>
      <c r="H30" s="94"/>
      <c r="I30" s="133"/>
      <c r="J30" s="6" t="s">
        <v>53</v>
      </c>
      <c r="K30" s="11" t="s">
        <v>54</v>
      </c>
      <c r="L30" s="49" t="s">
        <v>55</v>
      </c>
      <c r="M30" s="113"/>
      <c r="N30" s="113"/>
      <c r="O30" s="108"/>
      <c r="Q30" s="186" t="str">
        <f t="shared" ca="1" si="1"/>
        <v>-</v>
      </c>
      <c r="R30" s="27">
        <v>5</v>
      </c>
      <c r="S30" s="26">
        <v>1</v>
      </c>
      <c r="T30" s="26">
        <v>0</v>
      </c>
      <c r="U30" s="132">
        <v>0</v>
      </c>
      <c r="V30" s="132">
        <v>0</v>
      </c>
      <c r="W30" s="132">
        <v>0</v>
      </c>
    </row>
    <row r="31" spans="2:23" ht="25.05" customHeight="1" thickBot="1" x14ac:dyDescent="0.5">
      <c r="B31" s="226"/>
      <c r="C31" s="233"/>
      <c r="D31" s="7" t="s">
        <v>230</v>
      </c>
      <c r="E31" s="184">
        <f t="shared" si="2"/>
        <v>0</v>
      </c>
      <c r="F31" s="68">
        <v>0.2</v>
      </c>
      <c r="G31" s="86" t="str">
        <f t="shared" ca="1" si="0"/>
        <v>-</v>
      </c>
      <c r="H31" s="94"/>
      <c r="I31" s="133"/>
      <c r="J31" s="6" t="s">
        <v>53</v>
      </c>
      <c r="K31" s="11" t="s">
        <v>54</v>
      </c>
      <c r="L31" s="49" t="s">
        <v>55</v>
      </c>
      <c r="M31" s="113"/>
      <c r="N31" s="113"/>
      <c r="O31" s="108"/>
      <c r="Q31" s="186" t="str">
        <f t="shared" ca="1" si="1"/>
        <v>-</v>
      </c>
      <c r="R31" s="27">
        <v>5</v>
      </c>
      <c r="S31" s="26">
        <v>1</v>
      </c>
      <c r="T31" s="26">
        <v>0</v>
      </c>
      <c r="U31" s="132">
        <v>0</v>
      </c>
      <c r="V31" s="132">
        <v>0</v>
      </c>
      <c r="W31" s="132">
        <v>0</v>
      </c>
    </row>
    <row r="32" spans="2:23" ht="25.05" customHeight="1" x14ac:dyDescent="0.45">
      <c r="B32" s="226"/>
      <c r="C32" s="232" t="s">
        <v>212</v>
      </c>
      <c r="D32" s="2" t="s">
        <v>46</v>
      </c>
      <c r="E32" s="250">
        <f>H81</f>
        <v>0</v>
      </c>
      <c r="F32" s="69">
        <v>0.5</v>
      </c>
      <c r="G32" s="85" t="str">
        <f t="shared" ca="1" si="0"/>
        <v>-</v>
      </c>
      <c r="H32" s="96"/>
      <c r="I32" s="135"/>
      <c r="J32" s="3" t="s">
        <v>83</v>
      </c>
      <c r="K32" s="9" t="s">
        <v>48</v>
      </c>
      <c r="L32" s="9" t="s">
        <v>47</v>
      </c>
      <c r="M32" s="51" t="s">
        <v>199</v>
      </c>
      <c r="N32" s="112"/>
      <c r="O32" s="109"/>
      <c r="Q32" s="186" t="str">
        <f t="shared" ca="1" si="1"/>
        <v>-</v>
      </c>
      <c r="R32" s="27">
        <v>5</v>
      </c>
      <c r="S32" s="26">
        <v>3</v>
      </c>
      <c r="T32" s="26">
        <v>3</v>
      </c>
      <c r="U32" s="26">
        <v>1</v>
      </c>
      <c r="V32" s="132">
        <v>0</v>
      </c>
      <c r="W32" s="132">
        <v>0</v>
      </c>
    </row>
    <row r="33" spans="2:23" ht="25.05" customHeight="1" x14ac:dyDescent="0.45">
      <c r="B33" s="226"/>
      <c r="C33" s="233"/>
      <c r="D33" s="13" t="s">
        <v>21</v>
      </c>
      <c r="E33" s="183">
        <f>E32</f>
        <v>0</v>
      </c>
      <c r="F33" s="68">
        <v>0.5</v>
      </c>
      <c r="G33" s="86" t="str">
        <f t="shared" ca="1" si="0"/>
        <v>-</v>
      </c>
      <c r="H33" s="94"/>
      <c r="I33" s="133"/>
      <c r="J33" s="24" t="s">
        <v>98</v>
      </c>
      <c r="K33" s="11" t="s">
        <v>88</v>
      </c>
      <c r="L33" s="11" t="s">
        <v>99</v>
      </c>
      <c r="M33" s="47" t="s">
        <v>201</v>
      </c>
      <c r="N33" s="113"/>
      <c r="O33" s="108"/>
      <c r="Q33" s="186" t="str">
        <f t="shared" ca="1" si="1"/>
        <v>-</v>
      </c>
      <c r="R33" s="27">
        <v>5</v>
      </c>
      <c r="S33" s="26">
        <v>5</v>
      </c>
      <c r="T33" s="26">
        <v>1</v>
      </c>
      <c r="U33" s="26">
        <v>1</v>
      </c>
      <c r="V33" s="132">
        <v>0</v>
      </c>
      <c r="W33" s="132">
        <v>0</v>
      </c>
    </row>
    <row r="34" spans="2:23" ht="25.05" customHeight="1" x14ac:dyDescent="0.45">
      <c r="B34" s="226"/>
      <c r="C34" s="233"/>
      <c r="D34" s="7" t="s">
        <v>22</v>
      </c>
      <c r="E34" s="183">
        <f t="shared" ref="E34:E37" si="3">E33</f>
        <v>0</v>
      </c>
      <c r="F34" s="124" t="s">
        <v>190</v>
      </c>
      <c r="G34" s="126" t="str">
        <f t="shared" ca="1" si="0"/>
        <v>-</v>
      </c>
      <c r="H34" s="94"/>
      <c r="I34" s="133"/>
      <c r="J34" s="6" t="s">
        <v>28</v>
      </c>
      <c r="K34" s="11" t="s">
        <v>27</v>
      </c>
      <c r="L34" s="11" t="s">
        <v>26</v>
      </c>
      <c r="M34" s="11" t="s">
        <v>25</v>
      </c>
      <c r="N34" s="113"/>
      <c r="O34" s="108"/>
      <c r="Q34" s="186" t="str">
        <f t="shared" ca="1" si="1"/>
        <v>-</v>
      </c>
      <c r="R34" s="44" t="s">
        <v>114</v>
      </c>
      <c r="S34" s="45" t="s">
        <v>95</v>
      </c>
      <c r="T34" s="45" t="s">
        <v>95</v>
      </c>
      <c r="U34" s="45" t="s">
        <v>95</v>
      </c>
      <c r="V34" s="131">
        <v>0</v>
      </c>
      <c r="W34" s="131">
        <v>0</v>
      </c>
    </row>
    <row r="35" spans="2:23" ht="25.05" customHeight="1" x14ac:dyDescent="0.45">
      <c r="B35" s="226"/>
      <c r="C35" s="233"/>
      <c r="D35" s="13" t="s">
        <v>23</v>
      </c>
      <c r="E35" s="183">
        <f t="shared" si="3"/>
        <v>0</v>
      </c>
      <c r="F35" s="124" t="s">
        <v>190</v>
      </c>
      <c r="G35" s="126" t="str">
        <f t="shared" ca="1" si="0"/>
        <v>-</v>
      </c>
      <c r="H35" s="94"/>
      <c r="I35" s="133"/>
      <c r="J35" s="6" t="s">
        <v>29</v>
      </c>
      <c r="K35" s="11" t="s">
        <v>43</v>
      </c>
      <c r="L35" s="11" t="s">
        <v>44</v>
      </c>
      <c r="M35" s="11" t="s">
        <v>45</v>
      </c>
      <c r="N35" s="11" t="s">
        <v>30</v>
      </c>
      <c r="O35" s="12" t="s">
        <v>201</v>
      </c>
      <c r="Q35" s="186" t="str">
        <f t="shared" ca="1" si="1"/>
        <v>-</v>
      </c>
      <c r="R35" s="44" t="s">
        <v>114</v>
      </c>
      <c r="S35" s="45" t="s">
        <v>95</v>
      </c>
      <c r="T35" s="45" t="s">
        <v>95</v>
      </c>
      <c r="U35" s="45" t="s">
        <v>95</v>
      </c>
      <c r="V35" s="45" t="s">
        <v>95</v>
      </c>
      <c r="W35" s="45" t="s">
        <v>95</v>
      </c>
    </row>
    <row r="36" spans="2:23" ht="25.05" customHeight="1" x14ac:dyDescent="0.45">
      <c r="B36" s="226"/>
      <c r="C36" s="233"/>
      <c r="D36" s="7" t="s">
        <v>104</v>
      </c>
      <c r="E36" s="183">
        <f t="shared" si="3"/>
        <v>0</v>
      </c>
      <c r="F36" s="127" t="s">
        <v>190</v>
      </c>
      <c r="G36" s="125" t="str">
        <f t="shared" ca="1" si="0"/>
        <v>-</v>
      </c>
      <c r="H36" s="94" t="s">
        <v>95</v>
      </c>
      <c r="I36" s="249"/>
      <c r="J36" s="113"/>
      <c r="K36" s="113"/>
      <c r="L36" s="113"/>
      <c r="M36" s="113"/>
      <c r="N36" s="113"/>
      <c r="O36" s="108"/>
      <c r="Q36" s="186" t="str">
        <f t="shared" ca="1" si="1"/>
        <v>-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0</v>
      </c>
    </row>
    <row r="37" spans="2:23" ht="25.05" customHeight="1" thickBot="1" x14ac:dyDescent="0.5">
      <c r="B37" s="226"/>
      <c r="C37" s="233"/>
      <c r="D37" s="7" t="s">
        <v>105</v>
      </c>
      <c r="E37" s="184">
        <f t="shared" si="3"/>
        <v>0</v>
      </c>
      <c r="F37" s="127" t="s">
        <v>190</v>
      </c>
      <c r="G37" s="125" t="str">
        <f t="shared" ca="1" si="0"/>
        <v>-</v>
      </c>
      <c r="H37" s="94" t="s">
        <v>95</v>
      </c>
      <c r="I37" s="249"/>
      <c r="J37" s="113"/>
      <c r="K37" s="113"/>
      <c r="L37" s="113"/>
      <c r="M37" s="113"/>
      <c r="N37" s="113"/>
      <c r="O37" s="108"/>
      <c r="Q37" s="186" t="str">
        <f t="shared" ca="1" si="1"/>
        <v>-</v>
      </c>
      <c r="R37" s="131">
        <v>0</v>
      </c>
      <c r="S37" s="131">
        <v>0</v>
      </c>
      <c r="T37" s="131">
        <v>0</v>
      </c>
      <c r="U37" s="131">
        <v>0</v>
      </c>
      <c r="V37" s="131">
        <v>0</v>
      </c>
      <c r="W37" s="131">
        <v>0</v>
      </c>
    </row>
    <row r="38" spans="2:23" ht="25.05" customHeight="1" x14ac:dyDescent="0.45">
      <c r="B38" s="236" t="s">
        <v>203</v>
      </c>
      <c r="C38" s="238" t="s">
        <v>24</v>
      </c>
      <c r="D38" s="34" t="s">
        <v>117</v>
      </c>
      <c r="E38" s="250">
        <f>H82</f>
        <v>0</v>
      </c>
      <c r="F38" s="70">
        <v>0.6</v>
      </c>
      <c r="G38" s="87" t="str">
        <f t="shared" ca="1" si="0"/>
        <v>-</v>
      </c>
      <c r="H38" s="97"/>
      <c r="I38" s="137"/>
      <c r="J38" s="35" t="s">
        <v>80</v>
      </c>
      <c r="K38" s="48" t="s">
        <v>58</v>
      </c>
      <c r="L38" s="115"/>
      <c r="M38" s="115"/>
      <c r="N38" s="115"/>
      <c r="O38" s="116"/>
      <c r="Q38" s="186" t="str">
        <f t="shared" ca="1" si="1"/>
        <v>-</v>
      </c>
      <c r="R38" s="27">
        <v>5</v>
      </c>
      <c r="S38" s="26">
        <v>0</v>
      </c>
      <c r="T38" s="132">
        <v>0</v>
      </c>
      <c r="U38" s="132">
        <v>0</v>
      </c>
      <c r="V38" s="132">
        <v>0</v>
      </c>
      <c r="W38" s="132">
        <v>0</v>
      </c>
    </row>
    <row r="39" spans="2:23" ht="25.05" customHeight="1" thickBot="1" x14ac:dyDescent="0.5">
      <c r="B39" s="237"/>
      <c r="C39" s="239"/>
      <c r="D39" s="31" t="s">
        <v>116</v>
      </c>
      <c r="E39" s="184">
        <f t="shared" ref="E39" si="4">E38</f>
        <v>0</v>
      </c>
      <c r="F39" s="71">
        <v>0.4</v>
      </c>
      <c r="G39" s="88" t="str">
        <f t="shared" ca="1" si="0"/>
        <v>-</v>
      </c>
      <c r="H39" s="98"/>
      <c r="I39" s="138"/>
      <c r="J39" s="32" t="s">
        <v>80</v>
      </c>
      <c r="K39" s="33" t="s">
        <v>58</v>
      </c>
      <c r="L39" s="117"/>
      <c r="M39" s="117"/>
      <c r="N39" s="117"/>
      <c r="O39" s="118"/>
      <c r="Q39" s="186" t="str">
        <f t="shared" ca="1" si="1"/>
        <v>-</v>
      </c>
      <c r="R39" s="27">
        <v>5</v>
      </c>
      <c r="S39" s="26">
        <v>0</v>
      </c>
      <c r="T39" s="132">
        <v>0</v>
      </c>
      <c r="U39" s="132">
        <v>0</v>
      </c>
      <c r="V39" s="132">
        <v>0</v>
      </c>
      <c r="W39" s="132">
        <v>0</v>
      </c>
    </row>
    <row r="40" spans="2:23" ht="25.05" customHeight="1" x14ac:dyDescent="0.45">
      <c r="B40" s="237"/>
      <c r="C40" s="240" t="s">
        <v>64</v>
      </c>
      <c r="D40" s="2" t="s">
        <v>31</v>
      </c>
      <c r="E40" s="250">
        <f>H83</f>
        <v>0</v>
      </c>
      <c r="F40" s="68">
        <v>0.25</v>
      </c>
      <c r="G40" s="89" t="str">
        <f t="shared" ca="1" si="0"/>
        <v>-</v>
      </c>
      <c r="H40" s="96"/>
      <c r="I40" s="135"/>
      <c r="J40" s="22" t="s">
        <v>122</v>
      </c>
      <c r="K40" s="58" t="s">
        <v>123</v>
      </c>
      <c r="L40" s="46" t="s">
        <v>124</v>
      </c>
      <c r="M40" s="115"/>
      <c r="N40" s="115"/>
      <c r="O40" s="116"/>
      <c r="Q40" s="186" t="str">
        <f t="shared" ca="1" si="1"/>
        <v>-</v>
      </c>
      <c r="R40" s="27">
        <v>5</v>
      </c>
      <c r="S40" s="26">
        <v>3</v>
      </c>
      <c r="T40" s="26">
        <v>0</v>
      </c>
      <c r="U40" s="132">
        <v>0</v>
      </c>
      <c r="V40" s="132">
        <v>0</v>
      </c>
      <c r="W40" s="132">
        <v>0</v>
      </c>
    </row>
    <row r="41" spans="2:23" ht="25.05" customHeight="1" x14ac:dyDescent="0.45">
      <c r="B41" s="237"/>
      <c r="C41" s="241"/>
      <c r="D41" s="20" t="s">
        <v>86</v>
      </c>
      <c r="E41" s="199">
        <f>E40</f>
        <v>0</v>
      </c>
      <c r="F41" s="74">
        <v>0.25</v>
      </c>
      <c r="G41" s="90" t="str">
        <f t="shared" ref="G41" ca="1" si="5">IFERROR(E41*F41*OFFSET(Q41,0,MATCH($H41,$R$5:$W$5,0))/5,"-")</f>
        <v>-</v>
      </c>
      <c r="H41" s="194"/>
      <c r="I41" s="195"/>
      <c r="J41" s="6" t="s">
        <v>89</v>
      </c>
      <c r="K41" s="15" t="s">
        <v>67</v>
      </c>
      <c r="L41" s="15" t="s">
        <v>66</v>
      </c>
      <c r="M41" s="15" t="s">
        <v>65</v>
      </c>
      <c r="N41" s="196"/>
      <c r="O41" s="197"/>
      <c r="Q41" s="186"/>
      <c r="R41" s="27">
        <v>5</v>
      </c>
      <c r="S41" s="26">
        <v>3</v>
      </c>
      <c r="T41" s="26">
        <v>1</v>
      </c>
      <c r="U41" s="26">
        <v>0</v>
      </c>
      <c r="V41" s="132">
        <v>0</v>
      </c>
      <c r="W41" s="132">
        <v>0</v>
      </c>
    </row>
    <row r="42" spans="2:23" ht="25.05" customHeight="1" x14ac:dyDescent="0.45">
      <c r="B42" s="237"/>
      <c r="C42" s="242"/>
      <c r="D42" s="7" t="s">
        <v>32</v>
      </c>
      <c r="E42" s="198">
        <f>E41</f>
        <v>0</v>
      </c>
      <c r="F42" s="124" t="s">
        <v>190</v>
      </c>
      <c r="G42" s="125" t="str">
        <f t="shared" ca="1" si="0"/>
        <v>-</v>
      </c>
      <c r="H42" s="94"/>
      <c r="I42" s="133"/>
      <c r="J42" s="6" t="s">
        <v>62</v>
      </c>
      <c r="K42" s="11" t="s">
        <v>61</v>
      </c>
      <c r="L42" s="11" t="s">
        <v>60</v>
      </c>
      <c r="M42" s="11" t="s">
        <v>59</v>
      </c>
      <c r="N42" s="113"/>
      <c r="O42" s="108"/>
      <c r="Q42" s="186" t="str">
        <f t="shared" ca="1" si="1"/>
        <v>-</v>
      </c>
      <c r="R42" s="44" t="s">
        <v>114</v>
      </c>
      <c r="S42" s="45" t="s">
        <v>95</v>
      </c>
      <c r="T42" s="45" t="s">
        <v>95</v>
      </c>
      <c r="U42" s="45" t="s">
        <v>95</v>
      </c>
      <c r="V42" s="131">
        <v>0</v>
      </c>
      <c r="W42" s="131">
        <v>0</v>
      </c>
    </row>
    <row r="43" spans="2:23" ht="25.05" customHeight="1" x14ac:dyDescent="0.45">
      <c r="B43" s="237"/>
      <c r="C43" s="242"/>
      <c r="D43" s="7" t="s">
        <v>155</v>
      </c>
      <c r="E43" s="183">
        <f t="shared" ref="E43" si="6">E42</f>
        <v>0</v>
      </c>
      <c r="F43" s="72">
        <v>0.2</v>
      </c>
      <c r="G43" s="86" t="str">
        <f t="shared" ca="1" si="0"/>
        <v>-</v>
      </c>
      <c r="H43" s="94"/>
      <c r="I43" s="133"/>
      <c r="J43" s="6" t="s">
        <v>121</v>
      </c>
      <c r="K43" s="36" t="s">
        <v>159</v>
      </c>
      <c r="L43" s="36" t="s">
        <v>128</v>
      </c>
      <c r="M43" s="36" t="s">
        <v>129</v>
      </c>
      <c r="N43" s="113"/>
      <c r="O43" s="108"/>
      <c r="Q43" s="186" t="str">
        <f t="shared" ca="1" si="1"/>
        <v>-</v>
      </c>
      <c r="R43" s="27">
        <v>5</v>
      </c>
      <c r="S43" s="26">
        <v>3</v>
      </c>
      <c r="T43" s="26">
        <v>1</v>
      </c>
      <c r="U43" s="26">
        <v>0</v>
      </c>
      <c r="V43" s="132">
        <v>0</v>
      </c>
      <c r="W43" s="132">
        <v>0</v>
      </c>
    </row>
    <row r="44" spans="2:23" ht="25.05" customHeight="1" x14ac:dyDescent="0.45">
      <c r="B44" s="237"/>
      <c r="C44" s="242"/>
      <c r="D44" s="54" t="s">
        <v>125</v>
      </c>
      <c r="E44" s="183">
        <f>E43</f>
        <v>0</v>
      </c>
      <c r="F44" s="72">
        <v>0.2</v>
      </c>
      <c r="G44" s="86" t="str">
        <f t="shared" ca="1" si="0"/>
        <v>-</v>
      </c>
      <c r="H44" s="94"/>
      <c r="I44" s="136"/>
      <c r="J44" s="6" t="s">
        <v>126</v>
      </c>
      <c r="K44" s="36" t="s">
        <v>128</v>
      </c>
      <c r="L44" s="11" t="s">
        <v>129</v>
      </c>
      <c r="M44" s="113"/>
      <c r="N44" s="113"/>
      <c r="O44" s="108"/>
      <c r="Q44" s="186" t="str">
        <f t="shared" ca="1" si="1"/>
        <v>-</v>
      </c>
      <c r="R44" s="27">
        <v>5</v>
      </c>
      <c r="S44" s="26">
        <v>1</v>
      </c>
      <c r="T44" s="26">
        <v>0</v>
      </c>
      <c r="U44" s="132">
        <v>0</v>
      </c>
      <c r="V44" s="132">
        <v>0</v>
      </c>
      <c r="W44" s="132">
        <v>0</v>
      </c>
    </row>
    <row r="45" spans="2:23" ht="25.05" customHeight="1" thickBot="1" x14ac:dyDescent="0.5">
      <c r="B45" s="237"/>
      <c r="C45" s="242"/>
      <c r="D45" s="7" t="s">
        <v>184</v>
      </c>
      <c r="E45" s="184">
        <f t="shared" ref="E45" si="7">E44</f>
        <v>0</v>
      </c>
      <c r="F45" s="73">
        <v>0.1</v>
      </c>
      <c r="G45" s="86" t="str">
        <f t="shared" ca="1" si="0"/>
        <v>-</v>
      </c>
      <c r="H45" s="94"/>
      <c r="I45" s="136"/>
      <c r="J45" s="6" t="s">
        <v>185</v>
      </c>
      <c r="K45" s="36" t="s">
        <v>186</v>
      </c>
      <c r="L45" s="11" t="s">
        <v>183</v>
      </c>
      <c r="M45" s="113"/>
      <c r="N45" s="113"/>
      <c r="O45" s="108"/>
      <c r="Q45" s="186" t="str">
        <f t="shared" ca="1" si="1"/>
        <v>-</v>
      </c>
      <c r="R45" s="27">
        <v>5</v>
      </c>
      <c r="S45" s="26">
        <v>3</v>
      </c>
      <c r="T45" s="26">
        <v>0</v>
      </c>
      <c r="U45" s="132">
        <v>0</v>
      </c>
      <c r="V45" s="132">
        <v>0</v>
      </c>
      <c r="W45" s="132">
        <v>0</v>
      </c>
    </row>
    <row r="46" spans="2:23" ht="25.05" customHeight="1" x14ac:dyDescent="0.45">
      <c r="B46" s="237"/>
      <c r="C46" s="238" t="s">
        <v>63</v>
      </c>
      <c r="D46" s="2" t="s">
        <v>257</v>
      </c>
      <c r="E46" s="250">
        <f>H84</f>
        <v>0</v>
      </c>
      <c r="F46" s="75">
        <v>0.1</v>
      </c>
      <c r="G46" s="85" t="str">
        <f t="shared" ca="1" si="0"/>
        <v>-</v>
      </c>
      <c r="H46" s="96"/>
      <c r="I46" s="135"/>
      <c r="J46" s="3" t="s">
        <v>177</v>
      </c>
      <c r="K46" s="59" t="s">
        <v>176</v>
      </c>
      <c r="L46" s="58" t="s">
        <v>130</v>
      </c>
      <c r="M46" s="58" t="s">
        <v>131</v>
      </c>
      <c r="N46" s="119"/>
      <c r="O46" s="109"/>
      <c r="Q46" s="186" t="str">
        <f t="shared" ca="1" si="1"/>
        <v>-</v>
      </c>
      <c r="R46" s="27">
        <v>5</v>
      </c>
      <c r="S46" s="26">
        <v>3</v>
      </c>
      <c r="T46" s="26">
        <v>1</v>
      </c>
      <c r="U46" s="26">
        <v>0</v>
      </c>
      <c r="V46" s="132">
        <v>0</v>
      </c>
      <c r="W46" s="132">
        <v>0</v>
      </c>
    </row>
    <row r="47" spans="2:23" ht="25.05" customHeight="1" x14ac:dyDescent="0.45">
      <c r="B47" s="237"/>
      <c r="C47" s="243"/>
      <c r="D47" s="7" t="s">
        <v>256</v>
      </c>
      <c r="E47" s="183">
        <f t="shared" ref="E47:E53" si="8">E46</f>
        <v>0</v>
      </c>
      <c r="F47" s="73">
        <v>0.2</v>
      </c>
      <c r="G47" s="86" t="str">
        <f t="shared" ref="G47:G48" ca="1" si="9">IFERROR(E47*F47*OFFSET(Q47,0,MATCH($H47,$R$5:$W$5,0))/5,"-")</f>
        <v>-</v>
      </c>
      <c r="H47" s="94"/>
      <c r="I47" s="133"/>
      <c r="J47" s="22" t="s">
        <v>258</v>
      </c>
      <c r="K47" s="11" t="s">
        <v>259</v>
      </c>
      <c r="L47" s="11" t="s">
        <v>127</v>
      </c>
      <c r="M47" s="36" t="s">
        <v>127</v>
      </c>
      <c r="N47" s="113"/>
      <c r="O47" s="108"/>
      <c r="Q47" s="186" t="str">
        <f t="shared" ca="1" si="1"/>
        <v>-</v>
      </c>
      <c r="R47" s="27">
        <v>5</v>
      </c>
      <c r="S47" s="26">
        <v>3</v>
      </c>
      <c r="T47" s="26">
        <v>1</v>
      </c>
      <c r="U47" s="26">
        <v>0</v>
      </c>
      <c r="V47" s="132">
        <v>0</v>
      </c>
      <c r="W47" s="132">
        <v>0</v>
      </c>
    </row>
    <row r="48" spans="2:23" ht="25.05" customHeight="1" x14ac:dyDescent="0.45">
      <c r="B48" s="237"/>
      <c r="C48" s="243"/>
      <c r="D48" s="7" t="s">
        <v>180</v>
      </c>
      <c r="E48" s="183">
        <f>E47</f>
        <v>0</v>
      </c>
      <c r="F48" s="73">
        <v>0.2</v>
      </c>
      <c r="G48" s="193" t="str">
        <f t="shared" ca="1" si="9"/>
        <v>-</v>
      </c>
      <c r="H48" s="94"/>
      <c r="I48" s="133"/>
      <c r="J48" s="6" t="s">
        <v>181</v>
      </c>
      <c r="K48" s="11" t="s">
        <v>182</v>
      </c>
      <c r="L48" s="113"/>
      <c r="M48" s="113"/>
      <c r="N48" s="113"/>
      <c r="O48" s="108"/>
      <c r="Q48" s="186" t="str">
        <f t="shared" ca="1" si="1"/>
        <v>-</v>
      </c>
      <c r="R48" s="27">
        <v>5</v>
      </c>
      <c r="S48" s="26">
        <v>0</v>
      </c>
      <c r="T48" s="132">
        <v>0</v>
      </c>
      <c r="U48" s="132">
        <v>0</v>
      </c>
      <c r="V48" s="132">
        <v>0</v>
      </c>
      <c r="W48" s="132">
        <v>0</v>
      </c>
    </row>
    <row r="49" spans="2:23" ht="25.05" customHeight="1" x14ac:dyDescent="0.45">
      <c r="B49" s="237"/>
      <c r="C49" s="243"/>
      <c r="D49" s="7" t="s">
        <v>255</v>
      </c>
      <c r="E49" s="183">
        <f t="shared" si="8"/>
        <v>0</v>
      </c>
      <c r="F49" s="73">
        <v>0.1</v>
      </c>
      <c r="G49" s="86" t="str">
        <f t="shared" ca="1" si="0"/>
        <v>-</v>
      </c>
      <c r="H49" s="94"/>
      <c r="I49" s="133"/>
      <c r="J49" s="36" t="s">
        <v>260</v>
      </c>
      <c r="K49" s="36" t="s">
        <v>179</v>
      </c>
      <c r="L49" s="113"/>
      <c r="M49" s="113"/>
      <c r="N49" s="113"/>
      <c r="O49" s="108"/>
      <c r="Q49" s="186" t="str">
        <f t="shared" ca="1" si="1"/>
        <v>-</v>
      </c>
      <c r="R49" s="27">
        <v>5</v>
      </c>
      <c r="S49" s="26">
        <v>0</v>
      </c>
      <c r="T49" s="132">
        <v>0</v>
      </c>
      <c r="U49" s="132">
        <v>0</v>
      </c>
      <c r="V49" s="132">
        <v>0</v>
      </c>
      <c r="W49" s="132">
        <v>0</v>
      </c>
    </row>
    <row r="50" spans="2:23" ht="25.05" customHeight="1" x14ac:dyDescent="0.45">
      <c r="B50" s="237"/>
      <c r="C50" s="243"/>
      <c r="D50" s="7" t="s">
        <v>56</v>
      </c>
      <c r="E50" s="183">
        <f t="shared" si="8"/>
        <v>0</v>
      </c>
      <c r="F50" s="76">
        <v>0.05</v>
      </c>
      <c r="G50" s="86" t="str">
        <f t="shared" ca="1" si="0"/>
        <v>-</v>
      </c>
      <c r="H50" s="94"/>
      <c r="I50" s="133"/>
      <c r="J50" s="6" t="s">
        <v>80</v>
      </c>
      <c r="K50" s="47" t="s">
        <v>58</v>
      </c>
      <c r="L50" s="113"/>
      <c r="M50" s="113"/>
      <c r="N50" s="113"/>
      <c r="O50" s="108"/>
      <c r="Q50" s="186" t="str">
        <f t="shared" ca="1" si="1"/>
        <v>-</v>
      </c>
      <c r="R50" s="27">
        <v>5</v>
      </c>
      <c r="S50" s="26">
        <v>0</v>
      </c>
      <c r="T50" s="132">
        <v>0</v>
      </c>
      <c r="U50" s="132">
        <v>0</v>
      </c>
      <c r="V50" s="132">
        <v>0</v>
      </c>
      <c r="W50" s="132">
        <v>0</v>
      </c>
    </row>
    <row r="51" spans="2:23" ht="25.05" customHeight="1" x14ac:dyDescent="0.45">
      <c r="B51" s="237"/>
      <c r="C51" s="243"/>
      <c r="D51" s="7" t="s">
        <v>132</v>
      </c>
      <c r="E51" s="183">
        <f t="shared" si="8"/>
        <v>0</v>
      </c>
      <c r="F51" s="68">
        <v>0.15</v>
      </c>
      <c r="G51" s="86" t="str">
        <f t="shared" ca="1" si="0"/>
        <v>-</v>
      </c>
      <c r="H51" s="94"/>
      <c r="I51" s="133"/>
      <c r="J51" s="24" t="s">
        <v>133</v>
      </c>
      <c r="K51" s="25" t="s">
        <v>145</v>
      </c>
      <c r="L51" s="47" t="s">
        <v>51</v>
      </c>
      <c r="M51" s="113"/>
      <c r="N51" s="113"/>
      <c r="O51" s="108"/>
      <c r="Q51" s="186" t="str">
        <f t="shared" ca="1" si="1"/>
        <v>-</v>
      </c>
      <c r="R51" s="27">
        <v>5</v>
      </c>
      <c r="S51" s="26">
        <v>3</v>
      </c>
      <c r="T51" s="26">
        <v>0</v>
      </c>
      <c r="U51" s="132">
        <v>0</v>
      </c>
      <c r="V51" s="132">
        <v>0</v>
      </c>
      <c r="W51" s="132">
        <v>0</v>
      </c>
    </row>
    <row r="52" spans="2:23" ht="25.05" customHeight="1" x14ac:dyDescent="0.45">
      <c r="B52" s="237"/>
      <c r="C52" s="243"/>
      <c r="D52" s="7" t="s">
        <v>57</v>
      </c>
      <c r="E52" s="183">
        <f t="shared" si="8"/>
        <v>0</v>
      </c>
      <c r="F52" s="68">
        <v>0.15</v>
      </c>
      <c r="G52" s="86" t="str">
        <f t="shared" ca="1" si="0"/>
        <v>-</v>
      </c>
      <c r="H52" s="94"/>
      <c r="I52" s="133"/>
      <c r="J52" s="6" t="s">
        <v>134</v>
      </c>
      <c r="K52" s="47" t="s">
        <v>135</v>
      </c>
      <c r="L52" s="47" t="s">
        <v>136</v>
      </c>
      <c r="M52" s="47" t="s">
        <v>137</v>
      </c>
      <c r="N52" s="113"/>
      <c r="O52" s="108"/>
      <c r="Q52" s="186" t="str">
        <f t="shared" ca="1" si="1"/>
        <v>-</v>
      </c>
      <c r="R52" s="27">
        <v>5</v>
      </c>
      <c r="S52" s="26">
        <v>3</v>
      </c>
      <c r="T52" s="26">
        <v>3</v>
      </c>
      <c r="U52" s="26">
        <v>0</v>
      </c>
      <c r="V52" s="132">
        <v>0</v>
      </c>
      <c r="W52" s="132">
        <v>0</v>
      </c>
    </row>
    <row r="53" spans="2:23" ht="25.05" customHeight="1" thickBot="1" x14ac:dyDescent="0.5">
      <c r="B53" s="237"/>
      <c r="C53" s="243"/>
      <c r="D53" s="7" t="s">
        <v>33</v>
      </c>
      <c r="E53" s="184">
        <f t="shared" si="8"/>
        <v>0</v>
      </c>
      <c r="F53" s="68">
        <v>0.05</v>
      </c>
      <c r="G53" s="86" t="str">
        <f t="shared" ca="1" si="0"/>
        <v>-</v>
      </c>
      <c r="H53" s="94"/>
      <c r="I53" s="133"/>
      <c r="J53" s="6" t="s">
        <v>140</v>
      </c>
      <c r="K53" s="47" t="s">
        <v>141</v>
      </c>
      <c r="L53" s="47" t="s">
        <v>139</v>
      </c>
      <c r="M53" s="113"/>
      <c r="N53" s="113"/>
      <c r="O53" s="120"/>
      <c r="Q53" s="186" t="str">
        <f t="shared" ca="1" si="1"/>
        <v>-</v>
      </c>
      <c r="R53" s="27">
        <v>5</v>
      </c>
      <c r="S53" s="26">
        <v>3</v>
      </c>
      <c r="T53" s="26">
        <v>0</v>
      </c>
      <c r="U53" s="132">
        <v>0</v>
      </c>
      <c r="V53" s="132">
        <v>0</v>
      </c>
      <c r="W53" s="132">
        <v>0</v>
      </c>
    </row>
    <row r="54" spans="2:23" ht="25.05" customHeight="1" x14ac:dyDescent="0.45">
      <c r="B54" s="237"/>
      <c r="C54" s="240" t="s">
        <v>4</v>
      </c>
      <c r="D54" s="52" t="s">
        <v>231</v>
      </c>
      <c r="E54" s="250">
        <f>H85</f>
        <v>0</v>
      </c>
      <c r="F54" s="77">
        <v>0.3</v>
      </c>
      <c r="G54" s="85" t="str">
        <f t="shared" ca="1" si="0"/>
        <v>-</v>
      </c>
      <c r="H54" s="96"/>
      <c r="I54" s="135"/>
      <c r="J54" s="3" t="s">
        <v>142</v>
      </c>
      <c r="K54" s="9" t="s">
        <v>144</v>
      </c>
      <c r="L54" s="9" t="s">
        <v>143</v>
      </c>
      <c r="M54" s="112"/>
      <c r="N54" s="112"/>
      <c r="O54" s="109"/>
      <c r="Q54" s="186" t="str">
        <f t="shared" ca="1" si="1"/>
        <v>-</v>
      </c>
      <c r="R54" s="27">
        <v>5</v>
      </c>
      <c r="S54" s="26">
        <v>3</v>
      </c>
      <c r="T54" s="26">
        <v>0</v>
      </c>
      <c r="U54" s="132">
        <v>0</v>
      </c>
      <c r="V54" s="132">
        <v>0</v>
      </c>
      <c r="W54" s="132">
        <v>0</v>
      </c>
    </row>
    <row r="55" spans="2:23" ht="25.05" customHeight="1" x14ac:dyDescent="0.45">
      <c r="B55" s="237"/>
      <c r="C55" s="242"/>
      <c r="D55" s="60" t="s">
        <v>273</v>
      </c>
      <c r="E55" s="183">
        <f t="shared" ref="E55:E63" si="10">E54</f>
        <v>0</v>
      </c>
      <c r="F55" s="68">
        <v>0.25</v>
      </c>
      <c r="G55" s="86" t="str">
        <f t="shared" ca="1" si="0"/>
        <v>-</v>
      </c>
      <c r="H55" s="94"/>
      <c r="I55" s="133"/>
      <c r="J55" s="6" t="s">
        <v>263</v>
      </c>
      <c r="K55" s="47" t="s">
        <v>272</v>
      </c>
      <c r="L55" s="113"/>
      <c r="M55" s="113"/>
      <c r="N55" s="113"/>
      <c r="O55" s="108"/>
      <c r="Q55" s="186" t="str">
        <f t="shared" ca="1" si="1"/>
        <v>-</v>
      </c>
      <c r="R55" s="27">
        <v>5</v>
      </c>
      <c r="S55" s="26">
        <v>0</v>
      </c>
      <c r="T55" s="132">
        <v>0</v>
      </c>
      <c r="U55" s="132">
        <v>0</v>
      </c>
      <c r="V55" s="132">
        <v>0</v>
      </c>
      <c r="W55" s="132">
        <v>0</v>
      </c>
    </row>
    <row r="56" spans="2:23" ht="25.05" customHeight="1" x14ac:dyDescent="0.45">
      <c r="B56" s="237"/>
      <c r="C56" s="242"/>
      <c r="D56" s="143" t="s">
        <v>175</v>
      </c>
      <c r="E56" s="183">
        <f t="shared" si="10"/>
        <v>0</v>
      </c>
      <c r="F56" s="68">
        <v>0.25</v>
      </c>
      <c r="G56" s="86" t="str">
        <f t="shared" ca="1" si="0"/>
        <v>-</v>
      </c>
      <c r="H56" s="94"/>
      <c r="I56" s="133"/>
      <c r="J56" s="142" t="s">
        <v>208</v>
      </c>
      <c r="K56" s="47" t="s">
        <v>209</v>
      </c>
      <c r="L56" s="47" t="s">
        <v>207</v>
      </c>
      <c r="M56" s="113"/>
      <c r="N56" s="113"/>
      <c r="O56" s="108"/>
      <c r="Q56" s="186" t="str">
        <f t="shared" ca="1" si="1"/>
        <v>-</v>
      </c>
      <c r="R56" s="27">
        <v>5</v>
      </c>
      <c r="S56" s="26">
        <v>3</v>
      </c>
      <c r="T56" s="26">
        <v>0</v>
      </c>
      <c r="U56" s="132">
        <v>0</v>
      </c>
      <c r="V56" s="132">
        <v>0</v>
      </c>
      <c r="W56" s="132">
        <v>0</v>
      </c>
    </row>
    <row r="57" spans="2:23" ht="25.05" customHeight="1" x14ac:dyDescent="0.45">
      <c r="B57" s="237"/>
      <c r="C57" s="242"/>
      <c r="D57" s="60" t="s">
        <v>165</v>
      </c>
      <c r="E57" s="183">
        <f t="shared" si="10"/>
        <v>0</v>
      </c>
      <c r="F57" s="68">
        <v>0.1</v>
      </c>
      <c r="G57" s="86" t="str">
        <f t="shared" ca="1" si="0"/>
        <v>-</v>
      </c>
      <c r="H57" s="94"/>
      <c r="I57" s="133"/>
      <c r="J57" s="6" t="s">
        <v>138</v>
      </c>
      <c r="K57" s="47" t="s">
        <v>51</v>
      </c>
      <c r="L57" s="113"/>
      <c r="M57" s="113"/>
      <c r="N57" s="113"/>
      <c r="O57" s="108"/>
      <c r="Q57" s="186" t="str">
        <f t="shared" ca="1" si="1"/>
        <v>-</v>
      </c>
      <c r="R57" s="27">
        <v>5</v>
      </c>
      <c r="S57" s="26">
        <v>0</v>
      </c>
      <c r="T57" s="132">
        <v>0</v>
      </c>
      <c r="U57" s="132">
        <v>0</v>
      </c>
      <c r="V57" s="132">
        <v>0</v>
      </c>
      <c r="W57" s="132">
        <v>0</v>
      </c>
    </row>
    <row r="58" spans="2:23" ht="25.05" customHeight="1" thickBot="1" x14ac:dyDescent="0.5">
      <c r="B58" s="237"/>
      <c r="C58" s="242"/>
      <c r="D58" s="60" t="s">
        <v>162</v>
      </c>
      <c r="E58" s="184">
        <f t="shared" si="10"/>
        <v>0</v>
      </c>
      <c r="F58" s="68">
        <v>0.1</v>
      </c>
      <c r="G58" s="86" t="str">
        <f t="shared" ca="1" si="0"/>
        <v>-</v>
      </c>
      <c r="H58" s="94"/>
      <c r="I58" s="133"/>
      <c r="J58" s="6" t="s">
        <v>163</v>
      </c>
      <c r="K58" s="47" t="s">
        <v>164</v>
      </c>
      <c r="L58" s="113"/>
      <c r="M58" s="113"/>
      <c r="N58" s="113"/>
      <c r="O58" s="108"/>
      <c r="P58" s="149"/>
      <c r="Q58" s="186" t="str">
        <f t="shared" ca="1" si="1"/>
        <v>-</v>
      </c>
      <c r="R58" s="27">
        <v>5</v>
      </c>
      <c r="S58" s="26">
        <v>0</v>
      </c>
      <c r="T58" s="132">
        <v>0</v>
      </c>
      <c r="U58" s="132">
        <v>0</v>
      </c>
      <c r="V58" s="132">
        <v>0</v>
      </c>
      <c r="W58" s="132">
        <v>0</v>
      </c>
    </row>
    <row r="59" spans="2:23" ht="25.05" customHeight="1" x14ac:dyDescent="0.45">
      <c r="B59" s="213" t="s">
        <v>205</v>
      </c>
      <c r="C59" s="214"/>
      <c r="D59" s="2" t="s">
        <v>34</v>
      </c>
      <c r="E59" s="250">
        <f>H86</f>
        <v>0</v>
      </c>
      <c r="F59" s="69">
        <v>0.2</v>
      </c>
      <c r="G59" s="85" t="str">
        <f t="shared" ca="1" si="0"/>
        <v>-</v>
      </c>
      <c r="H59" s="96"/>
      <c r="I59" s="135"/>
      <c r="J59" s="3" t="s">
        <v>37</v>
      </c>
      <c r="K59" s="55" t="s">
        <v>210</v>
      </c>
      <c r="L59" s="51" t="s">
        <v>146</v>
      </c>
      <c r="M59" s="112"/>
      <c r="N59" s="112"/>
      <c r="O59" s="109"/>
      <c r="Q59" s="186" t="str">
        <f t="shared" ca="1" si="1"/>
        <v>-</v>
      </c>
      <c r="R59" s="27">
        <v>5</v>
      </c>
      <c r="S59" s="26">
        <v>3</v>
      </c>
      <c r="T59" s="26">
        <v>0</v>
      </c>
      <c r="U59" s="132">
        <v>0</v>
      </c>
      <c r="V59" s="132">
        <v>0</v>
      </c>
      <c r="W59" s="132">
        <v>0</v>
      </c>
    </row>
    <row r="60" spans="2:23" ht="25.05" customHeight="1" x14ac:dyDescent="0.45">
      <c r="B60" s="215"/>
      <c r="C60" s="216"/>
      <c r="D60" s="7" t="s">
        <v>35</v>
      </c>
      <c r="E60" s="183">
        <f t="shared" si="10"/>
        <v>0</v>
      </c>
      <c r="F60" s="68">
        <v>0.2</v>
      </c>
      <c r="G60" s="86" t="str">
        <f t="shared" ca="1" si="0"/>
        <v>-</v>
      </c>
      <c r="H60" s="94"/>
      <c r="I60" s="133"/>
      <c r="J60" s="6" t="s">
        <v>38</v>
      </c>
      <c r="K60" s="11" t="s">
        <v>147</v>
      </c>
      <c r="L60" s="11" t="s">
        <v>148</v>
      </c>
      <c r="M60" s="11" t="s">
        <v>39</v>
      </c>
      <c r="N60" s="113"/>
      <c r="O60" s="108"/>
      <c r="Q60" s="186" t="str">
        <f t="shared" ca="1" si="1"/>
        <v>-</v>
      </c>
      <c r="R60" s="27">
        <v>5</v>
      </c>
      <c r="S60" s="26">
        <v>3</v>
      </c>
      <c r="T60" s="26">
        <v>1</v>
      </c>
      <c r="U60" s="26">
        <v>0</v>
      </c>
      <c r="V60" s="132">
        <v>0</v>
      </c>
      <c r="W60" s="132">
        <v>0</v>
      </c>
    </row>
    <row r="61" spans="2:23" ht="25.05" customHeight="1" x14ac:dyDescent="0.45">
      <c r="B61" s="215"/>
      <c r="C61" s="216"/>
      <c r="D61" s="7" t="s">
        <v>36</v>
      </c>
      <c r="E61" s="183">
        <f t="shared" si="10"/>
        <v>0</v>
      </c>
      <c r="F61" s="68">
        <v>0.2</v>
      </c>
      <c r="G61" s="86" t="str">
        <f t="shared" ca="1" si="0"/>
        <v>-</v>
      </c>
      <c r="H61" s="94"/>
      <c r="I61" s="133"/>
      <c r="J61" s="6" t="s">
        <v>40</v>
      </c>
      <c r="K61" s="47" t="s">
        <v>149</v>
      </c>
      <c r="L61" s="11" t="s">
        <v>150</v>
      </c>
      <c r="M61" s="113"/>
      <c r="N61" s="113"/>
      <c r="O61" s="108"/>
      <c r="Q61" s="186" t="str">
        <f t="shared" ca="1" si="1"/>
        <v>-</v>
      </c>
      <c r="R61" s="27">
        <v>5</v>
      </c>
      <c r="S61" s="26">
        <v>3</v>
      </c>
      <c r="T61" s="26">
        <v>0</v>
      </c>
      <c r="U61" s="132">
        <v>0</v>
      </c>
      <c r="V61" s="132">
        <v>0</v>
      </c>
      <c r="W61" s="132">
        <v>0</v>
      </c>
    </row>
    <row r="62" spans="2:23" ht="25.05" customHeight="1" x14ac:dyDescent="0.45">
      <c r="B62" s="215"/>
      <c r="C62" s="216"/>
      <c r="D62" s="7" t="s">
        <v>157</v>
      </c>
      <c r="E62" s="183">
        <f t="shared" si="10"/>
        <v>0</v>
      </c>
      <c r="F62" s="68">
        <v>0.2</v>
      </c>
      <c r="G62" s="86" t="str">
        <f t="shared" ca="1" si="0"/>
        <v>-</v>
      </c>
      <c r="H62" s="94"/>
      <c r="I62" s="133"/>
      <c r="J62" s="6" t="s">
        <v>80</v>
      </c>
      <c r="K62" s="11" t="s">
        <v>58</v>
      </c>
      <c r="L62" s="121"/>
      <c r="M62" s="121"/>
      <c r="N62" s="121"/>
      <c r="O62" s="110"/>
      <c r="Q62" s="186" t="str">
        <f t="shared" ca="1" si="1"/>
        <v>-</v>
      </c>
      <c r="R62" s="27">
        <v>5</v>
      </c>
      <c r="S62" s="26">
        <v>0</v>
      </c>
      <c r="T62" s="132">
        <v>0</v>
      </c>
      <c r="U62" s="132">
        <v>0</v>
      </c>
      <c r="V62" s="132">
        <v>0</v>
      </c>
      <c r="W62" s="132">
        <v>0</v>
      </c>
    </row>
    <row r="63" spans="2:23" ht="25.05" customHeight="1" thickBot="1" x14ac:dyDescent="0.5">
      <c r="B63" s="217"/>
      <c r="C63" s="218"/>
      <c r="D63" s="16" t="s">
        <v>261</v>
      </c>
      <c r="E63" s="184">
        <f t="shared" si="10"/>
        <v>0</v>
      </c>
      <c r="F63" s="78">
        <v>0.2</v>
      </c>
      <c r="G63" s="90" t="str">
        <f t="shared" ca="1" si="0"/>
        <v>-</v>
      </c>
      <c r="H63" s="95"/>
      <c r="I63" s="134"/>
      <c r="J63" s="8" t="s">
        <v>49</v>
      </c>
      <c r="K63" s="50" t="s">
        <v>151</v>
      </c>
      <c r="L63" s="17" t="s">
        <v>152</v>
      </c>
      <c r="M63" s="122"/>
      <c r="N63" s="122"/>
      <c r="O63" s="123"/>
      <c r="Q63" s="186" t="str">
        <f t="shared" ca="1" si="1"/>
        <v>-</v>
      </c>
      <c r="R63" s="27">
        <v>5</v>
      </c>
      <c r="S63" s="26">
        <v>3</v>
      </c>
      <c r="T63" s="26">
        <v>0</v>
      </c>
      <c r="U63" s="132">
        <v>0</v>
      </c>
      <c r="V63" s="132">
        <v>0</v>
      </c>
      <c r="W63" s="132">
        <v>0</v>
      </c>
    </row>
    <row r="64" spans="2:23" ht="25.05" customHeight="1" x14ac:dyDescent="0.45">
      <c r="B64" s="219" t="s">
        <v>204</v>
      </c>
      <c r="C64" s="222" t="s">
        <v>194</v>
      </c>
      <c r="D64" s="7" t="s">
        <v>85</v>
      </c>
      <c r="E64" s="251">
        <f>H87</f>
        <v>0</v>
      </c>
      <c r="F64" s="79">
        <v>0.3</v>
      </c>
      <c r="G64" s="85" t="str">
        <f ca="1">IFERROR(E64*F64*OFFSET(Q64,0,MATCH($H64,$R$5:$W$5,0))/5,"-")</f>
        <v>-</v>
      </c>
      <c r="H64" s="96"/>
      <c r="I64" s="139"/>
      <c r="J64" s="10" t="s">
        <v>84</v>
      </c>
      <c r="K64" s="47" t="s">
        <v>154</v>
      </c>
      <c r="L64" s="113"/>
      <c r="M64" s="113"/>
      <c r="N64" s="113"/>
      <c r="O64" s="109"/>
      <c r="Q64" s="186" t="str">
        <f ca="1">IFERROR(OFFSET(Q64,0,MATCH($H64,$R$5:$W$5,0)),"-")</f>
        <v>-</v>
      </c>
      <c r="R64" s="27">
        <v>5</v>
      </c>
      <c r="S64" s="26">
        <v>0</v>
      </c>
      <c r="T64" s="132">
        <v>0</v>
      </c>
      <c r="U64" s="132">
        <v>0</v>
      </c>
      <c r="V64" s="132">
        <v>0</v>
      </c>
      <c r="W64" s="132">
        <v>0</v>
      </c>
    </row>
    <row r="65" spans="2:23" ht="25.05" customHeight="1" x14ac:dyDescent="0.45">
      <c r="B65" s="220"/>
      <c r="C65" s="223"/>
      <c r="D65" s="19" t="s">
        <v>267</v>
      </c>
      <c r="E65" s="181">
        <f>E64</f>
        <v>0</v>
      </c>
      <c r="F65" s="74">
        <v>0.3</v>
      </c>
      <c r="G65" s="86" t="str">
        <f ca="1">IFERROR(E65*F65*OFFSET(Q65,0,MATCH($H65,$R$5:$W$5,0))/5,"-")</f>
        <v>-</v>
      </c>
      <c r="H65" s="95"/>
      <c r="I65" s="140"/>
      <c r="J65" s="10" t="s">
        <v>50</v>
      </c>
      <c r="K65" s="47" t="s">
        <v>269</v>
      </c>
      <c r="L65" s="113"/>
      <c r="M65" s="113"/>
      <c r="N65" s="113"/>
      <c r="O65" s="108"/>
      <c r="Q65" s="186" t="str">
        <f ca="1">IFERROR(OFFSET(Q65,0,MATCH($H65,$R$5:$W$5,0)),"-")</f>
        <v>-</v>
      </c>
      <c r="R65" s="27">
        <v>5</v>
      </c>
      <c r="S65" s="26">
        <v>0</v>
      </c>
      <c r="T65" s="132">
        <v>0</v>
      </c>
      <c r="U65" s="132">
        <v>0</v>
      </c>
      <c r="V65" s="132">
        <v>0</v>
      </c>
      <c r="W65" s="132">
        <v>0</v>
      </c>
    </row>
    <row r="66" spans="2:23" ht="25.05" customHeight="1" x14ac:dyDescent="0.45">
      <c r="B66" s="220"/>
      <c r="C66" s="223"/>
      <c r="D66" s="19" t="s">
        <v>268</v>
      </c>
      <c r="E66" s="181">
        <f t="shared" ref="E66:E67" si="11">E65</f>
        <v>0</v>
      </c>
      <c r="F66" s="74">
        <v>0.3</v>
      </c>
      <c r="G66" s="86" t="str">
        <f t="shared" ca="1" si="0"/>
        <v>-</v>
      </c>
      <c r="H66" s="95"/>
      <c r="I66" s="140"/>
      <c r="J66" s="14" t="s">
        <v>271</v>
      </c>
      <c r="K66" s="47" t="s">
        <v>272</v>
      </c>
      <c r="L66" s="113"/>
      <c r="M66" s="113"/>
      <c r="N66" s="113"/>
      <c r="O66" s="120"/>
      <c r="Q66" s="186" t="str">
        <f t="shared" ca="1" si="1"/>
        <v>-</v>
      </c>
      <c r="R66" s="27">
        <v>5</v>
      </c>
      <c r="S66" s="26">
        <v>0</v>
      </c>
      <c r="T66" s="132">
        <v>0</v>
      </c>
      <c r="U66" s="132">
        <v>0</v>
      </c>
      <c r="V66" s="132">
        <v>0</v>
      </c>
      <c r="W66" s="132">
        <v>0</v>
      </c>
    </row>
    <row r="67" spans="2:23" ht="25.05" customHeight="1" thickBot="1" x14ac:dyDescent="0.5">
      <c r="B67" s="220"/>
      <c r="C67" s="224"/>
      <c r="D67" s="16" t="s">
        <v>266</v>
      </c>
      <c r="E67" s="182">
        <f t="shared" si="11"/>
        <v>0</v>
      </c>
      <c r="F67" s="78">
        <v>0.1</v>
      </c>
      <c r="G67" s="92" t="str">
        <f t="shared" ca="1" si="0"/>
        <v>-</v>
      </c>
      <c r="H67" s="99"/>
      <c r="I67" s="134"/>
      <c r="J67" s="18" t="s">
        <v>82</v>
      </c>
      <c r="K67" s="50" t="s">
        <v>270</v>
      </c>
      <c r="L67" s="122"/>
      <c r="M67" s="122"/>
      <c r="N67" s="122"/>
      <c r="O67" s="107"/>
      <c r="Q67" s="186" t="str">
        <f t="shared" ca="1" si="1"/>
        <v>-</v>
      </c>
      <c r="R67" s="27">
        <v>5</v>
      </c>
      <c r="S67" s="26">
        <v>0</v>
      </c>
      <c r="T67" s="132">
        <v>0</v>
      </c>
      <c r="U67" s="132">
        <v>0</v>
      </c>
      <c r="V67" s="132">
        <v>0</v>
      </c>
      <c r="W67" s="132">
        <v>0</v>
      </c>
    </row>
    <row r="68" spans="2:23" ht="25.05" customHeight="1" x14ac:dyDescent="0.45">
      <c r="B68" s="220"/>
      <c r="C68" s="222" t="s">
        <v>195</v>
      </c>
      <c r="D68" s="4" t="s">
        <v>41</v>
      </c>
      <c r="E68" s="250">
        <f>H88</f>
        <v>0</v>
      </c>
      <c r="F68" s="200">
        <v>0.5</v>
      </c>
      <c r="G68" s="201" t="str">
        <f t="shared" ca="1" si="0"/>
        <v>-</v>
      </c>
      <c r="H68" s="194"/>
      <c r="I68" s="202"/>
      <c r="J68" s="203" t="s">
        <v>166</v>
      </c>
      <c r="K68" s="204" t="s">
        <v>167</v>
      </c>
      <c r="L68" s="204" t="s">
        <v>168</v>
      </c>
      <c r="M68" s="204" t="s">
        <v>169</v>
      </c>
      <c r="N68" s="205" t="s">
        <v>170</v>
      </c>
      <c r="O68" s="206"/>
      <c r="Q68" s="186" t="str">
        <f t="shared" ref="Q68:Q73" ca="1" si="12">IFERROR(OFFSET(Q68,0,MATCH($H68,$R$5:$W$5,0)),"-")</f>
        <v>-</v>
      </c>
      <c r="R68" s="27">
        <v>5</v>
      </c>
      <c r="S68" s="26">
        <v>3</v>
      </c>
      <c r="T68" s="26">
        <v>3</v>
      </c>
      <c r="U68" s="26">
        <v>1</v>
      </c>
      <c r="V68" s="57">
        <v>0</v>
      </c>
      <c r="W68" s="132">
        <v>0</v>
      </c>
    </row>
    <row r="69" spans="2:23" ht="25.05" customHeight="1" x14ac:dyDescent="0.45">
      <c r="B69" s="220"/>
      <c r="C69" s="223"/>
      <c r="D69" s="7" t="s">
        <v>189</v>
      </c>
      <c r="E69" s="181">
        <f>E68</f>
        <v>0</v>
      </c>
      <c r="F69" s="68">
        <v>0.2</v>
      </c>
      <c r="G69" s="86" t="str">
        <f t="shared" ca="1" si="0"/>
        <v>-</v>
      </c>
      <c r="H69" s="94"/>
      <c r="I69" s="139"/>
      <c r="J69" s="10" t="s">
        <v>187</v>
      </c>
      <c r="K69" s="47" t="s">
        <v>188</v>
      </c>
      <c r="L69" s="113"/>
      <c r="M69" s="113"/>
      <c r="N69" s="113"/>
      <c r="O69" s="108"/>
      <c r="Q69" s="186" t="str">
        <f t="shared" ca="1" si="12"/>
        <v>-</v>
      </c>
      <c r="R69" s="27">
        <v>5</v>
      </c>
      <c r="S69" s="26">
        <v>0</v>
      </c>
      <c r="T69" s="132">
        <v>0</v>
      </c>
      <c r="U69" s="132">
        <v>0</v>
      </c>
      <c r="V69" s="132">
        <v>0</v>
      </c>
      <c r="W69" s="132">
        <v>0</v>
      </c>
    </row>
    <row r="70" spans="2:23" ht="25.05" customHeight="1" x14ac:dyDescent="0.45">
      <c r="B70" s="220"/>
      <c r="C70" s="223"/>
      <c r="D70" s="207" t="s">
        <v>221</v>
      </c>
      <c r="E70" s="181">
        <f t="shared" ref="E70:E72" si="13">E69</f>
        <v>0</v>
      </c>
      <c r="F70" s="174">
        <v>0.1</v>
      </c>
      <c r="G70" s="201" t="str">
        <f t="shared" ca="1" si="0"/>
        <v>-</v>
      </c>
      <c r="H70" s="194"/>
      <c r="I70" s="208"/>
      <c r="J70" s="203" t="s">
        <v>80</v>
      </c>
      <c r="K70" s="204" t="s">
        <v>58</v>
      </c>
      <c r="L70" s="209"/>
      <c r="M70" s="209"/>
      <c r="N70" s="209"/>
      <c r="O70" s="210"/>
      <c r="Q70" s="186" t="str">
        <f t="shared" ca="1" si="12"/>
        <v>-</v>
      </c>
      <c r="R70" s="27">
        <v>5</v>
      </c>
      <c r="S70" s="26">
        <v>0</v>
      </c>
      <c r="T70" s="132">
        <v>0</v>
      </c>
      <c r="U70" s="132">
        <v>0</v>
      </c>
      <c r="V70" s="132">
        <v>0</v>
      </c>
      <c r="W70" s="132">
        <v>0</v>
      </c>
    </row>
    <row r="71" spans="2:23" ht="25.05" customHeight="1" x14ac:dyDescent="0.45">
      <c r="B71" s="220"/>
      <c r="C71" s="223"/>
      <c r="D71" s="7" t="s">
        <v>222</v>
      </c>
      <c r="E71" s="181">
        <f t="shared" si="13"/>
        <v>0</v>
      </c>
      <c r="F71" s="174">
        <v>0.05</v>
      </c>
      <c r="G71" s="91" t="str">
        <f t="shared" ref="G71:G73" ca="1" si="14">IFERROR(E71*F71*OFFSET(Q71,0,MATCH($H71,$R$5:$W$5,0))/5,"-")</f>
        <v>-</v>
      </c>
      <c r="H71" s="94"/>
      <c r="I71" s="139"/>
      <c r="J71" s="56" t="s">
        <v>80</v>
      </c>
      <c r="K71" s="36" t="s">
        <v>58</v>
      </c>
      <c r="L71" s="113"/>
      <c r="M71" s="113"/>
      <c r="N71" s="113"/>
      <c r="O71" s="110"/>
      <c r="Q71" s="186" t="str">
        <f t="shared" ca="1" si="12"/>
        <v>-</v>
      </c>
      <c r="R71" s="27">
        <v>5</v>
      </c>
      <c r="S71" s="26">
        <v>0</v>
      </c>
      <c r="T71" s="132">
        <v>0</v>
      </c>
      <c r="U71" s="132">
        <v>0</v>
      </c>
      <c r="V71" s="132">
        <v>0</v>
      </c>
      <c r="W71" s="132">
        <v>0</v>
      </c>
    </row>
    <row r="72" spans="2:23" ht="25.05" customHeight="1" x14ac:dyDescent="0.45">
      <c r="B72" s="220"/>
      <c r="C72" s="223"/>
      <c r="D72" s="7" t="s">
        <v>223</v>
      </c>
      <c r="E72" s="181">
        <f t="shared" si="13"/>
        <v>0</v>
      </c>
      <c r="F72" s="174">
        <v>0.05</v>
      </c>
      <c r="G72" s="91" t="str">
        <f t="shared" ca="1" si="14"/>
        <v>-</v>
      </c>
      <c r="H72" s="94"/>
      <c r="I72" s="139"/>
      <c r="J72" s="56" t="s">
        <v>80</v>
      </c>
      <c r="K72" s="36" t="s">
        <v>58</v>
      </c>
      <c r="L72" s="113"/>
      <c r="M72" s="113"/>
      <c r="N72" s="113"/>
      <c r="O72" s="110"/>
      <c r="Q72" s="186" t="str">
        <f t="shared" ca="1" si="12"/>
        <v>-</v>
      </c>
      <c r="R72" s="27">
        <v>5</v>
      </c>
      <c r="S72" s="26">
        <v>0</v>
      </c>
      <c r="T72" s="132">
        <v>0</v>
      </c>
      <c r="U72" s="132">
        <v>0</v>
      </c>
      <c r="V72" s="132">
        <v>0</v>
      </c>
      <c r="W72" s="132">
        <v>0</v>
      </c>
    </row>
    <row r="73" spans="2:23" ht="25.05" customHeight="1" thickBot="1" x14ac:dyDescent="0.5">
      <c r="B73" s="221"/>
      <c r="C73" s="224"/>
      <c r="D73" s="16" t="s">
        <v>42</v>
      </c>
      <c r="E73" s="182">
        <f>E72</f>
        <v>0</v>
      </c>
      <c r="F73" s="78">
        <v>0.1</v>
      </c>
      <c r="G73" s="92" t="str">
        <f t="shared" ca="1" si="14"/>
        <v>-</v>
      </c>
      <c r="H73" s="99"/>
      <c r="I73" s="141"/>
      <c r="J73" s="18" t="s">
        <v>90</v>
      </c>
      <c r="K73" s="50" t="s">
        <v>153</v>
      </c>
      <c r="L73" s="17" t="s">
        <v>150</v>
      </c>
      <c r="M73" s="122"/>
      <c r="N73" s="122"/>
      <c r="O73" s="107"/>
      <c r="Q73" s="186" t="str">
        <f t="shared" ca="1" si="12"/>
        <v>-</v>
      </c>
      <c r="R73" s="27">
        <v>5</v>
      </c>
      <c r="S73" s="26">
        <v>3</v>
      </c>
      <c r="T73" s="26">
        <v>0</v>
      </c>
      <c r="U73" s="132">
        <v>0</v>
      </c>
      <c r="V73" s="132">
        <v>0</v>
      </c>
      <c r="W73" s="132">
        <v>0</v>
      </c>
    </row>
    <row r="74" spans="2:23" ht="25.05" customHeight="1" x14ac:dyDescent="0.45">
      <c r="G74" s="66"/>
      <c r="H74" s="66"/>
    </row>
    <row r="75" spans="2:23" ht="25.05" customHeight="1" thickBot="1" x14ac:dyDescent="0.5">
      <c r="B75" s="80" t="s">
        <v>220</v>
      </c>
    </row>
    <row r="76" spans="2:23" ht="25.05" customHeight="1" thickBot="1" x14ac:dyDescent="0.5">
      <c r="B76" s="158" t="s">
        <v>94</v>
      </c>
      <c r="C76" s="157" t="s">
        <v>93</v>
      </c>
      <c r="D76" s="158"/>
      <c r="E76" s="152" t="s">
        <v>218</v>
      </c>
      <c r="F76" s="152" t="s">
        <v>219</v>
      </c>
      <c r="G76" s="150" t="s">
        <v>174</v>
      </c>
      <c r="H76" s="173" t="s">
        <v>216</v>
      </c>
    </row>
    <row r="77" spans="2:23" ht="25.05" customHeight="1" x14ac:dyDescent="0.45">
      <c r="B77" s="160" t="s">
        <v>214</v>
      </c>
      <c r="C77" s="161" t="s">
        <v>211</v>
      </c>
      <c r="D77" s="153"/>
      <c r="E77" s="37"/>
      <c r="F77" s="211" t="str">
        <f>TEXT(SUM(E77:E86),"0%")&amp;CHAR(10)&amp;IF(SUM(E77:E86)=1,"OK","NG")</f>
        <v>0%
NG</v>
      </c>
      <c r="G77" s="159">
        <f ca="1">SUM(G6:G16)</f>
        <v>0</v>
      </c>
      <c r="H77" s="180"/>
    </row>
    <row r="78" spans="2:23" ht="25.05" customHeight="1" x14ac:dyDescent="0.45">
      <c r="B78" s="162"/>
      <c r="C78" s="161" t="s">
        <v>1</v>
      </c>
      <c r="D78" s="153"/>
      <c r="E78" s="37"/>
      <c r="F78" s="212"/>
      <c r="G78" s="159">
        <f ca="1">SUM(G17:G21)</f>
        <v>0</v>
      </c>
      <c r="H78" s="180"/>
    </row>
    <row r="79" spans="2:23" ht="25.05" customHeight="1" x14ac:dyDescent="0.45">
      <c r="B79" s="162"/>
      <c r="C79" s="161" t="s">
        <v>2</v>
      </c>
      <c r="D79" s="153"/>
      <c r="E79" s="37"/>
      <c r="F79" s="212"/>
      <c r="G79" s="159">
        <f ca="1">SUM(G22:G26)</f>
        <v>0</v>
      </c>
      <c r="H79" s="180"/>
    </row>
    <row r="80" spans="2:23" ht="25.05" customHeight="1" x14ac:dyDescent="0.45">
      <c r="B80" s="162"/>
      <c r="C80" s="161" t="s">
        <v>3</v>
      </c>
      <c r="D80" s="153"/>
      <c r="E80" s="37"/>
      <c r="F80" s="212"/>
      <c r="G80" s="159">
        <f ca="1">SUM(G27:G31)</f>
        <v>0</v>
      </c>
      <c r="H80" s="180"/>
    </row>
    <row r="81" spans="2:8" ht="25.05" customHeight="1" x14ac:dyDescent="0.45">
      <c r="B81" s="163"/>
      <c r="C81" s="161" t="s">
        <v>212</v>
      </c>
      <c r="D81" s="153"/>
      <c r="E81" s="37"/>
      <c r="F81" s="212"/>
      <c r="G81" s="159">
        <f ca="1">SUM(G32:G37)</f>
        <v>0</v>
      </c>
      <c r="H81" s="180"/>
    </row>
    <row r="82" spans="2:8" ht="25.05" customHeight="1" x14ac:dyDescent="0.45">
      <c r="B82" s="164" t="s">
        <v>203</v>
      </c>
      <c r="C82" s="165" t="s">
        <v>215</v>
      </c>
      <c r="D82" s="154"/>
      <c r="E82" s="37"/>
      <c r="F82" s="212"/>
      <c r="G82" s="159">
        <f ca="1">SUM(G38:G39)</f>
        <v>0</v>
      </c>
      <c r="H82" s="180"/>
    </row>
    <row r="83" spans="2:8" ht="25.05" customHeight="1" x14ac:dyDescent="0.45">
      <c r="B83" s="166"/>
      <c r="C83" s="165" t="s">
        <v>101</v>
      </c>
      <c r="D83" s="154"/>
      <c r="E83" s="37"/>
      <c r="F83" s="212"/>
      <c r="G83" s="159">
        <f ca="1">SUM(G40:G45)</f>
        <v>0</v>
      </c>
      <c r="H83" s="180"/>
    </row>
    <row r="84" spans="2:8" ht="25.05" customHeight="1" x14ac:dyDescent="0.45">
      <c r="B84" s="166"/>
      <c r="C84" s="165" t="s">
        <v>103</v>
      </c>
      <c r="D84" s="154"/>
      <c r="E84" s="37"/>
      <c r="F84" s="212"/>
      <c r="G84" s="159">
        <f ca="1">SUM(G46:G53)</f>
        <v>0</v>
      </c>
      <c r="H84" s="180"/>
    </row>
    <row r="85" spans="2:8" ht="25.05" customHeight="1" x14ac:dyDescent="0.45">
      <c r="B85" s="167"/>
      <c r="C85" s="165" t="s">
        <v>102</v>
      </c>
      <c r="D85" s="154"/>
      <c r="E85" s="37"/>
      <c r="F85" s="212"/>
      <c r="G85" s="159">
        <f ca="1">SUM(G54:G58)</f>
        <v>0</v>
      </c>
      <c r="H85" s="180"/>
    </row>
    <row r="86" spans="2:8" ht="25.05" customHeight="1" x14ac:dyDescent="0.45">
      <c r="B86" s="168" t="s">
        <v>213</v>
      </c>
      <c r="C86" s="169"/>
      <c r="D86" s="155"/>
      <c r="E86" s="37"/>
      <c r="F86" s="212"/>
      <c r="G86" s="159">
        <f ca="1">SUM(G59:G63)</f>
        <v>0</v>
      </c>
      <c r="H86" s="180"/>
    </row>
    <row r="87" spans="2:8" ht="25.05" customHeight="1" x14ac:dyDescent="0.45">
      <c r="B87" s="170" t="s">
        <v>204</v>
      </c>
      <c r="C87" s="171" t="s">
        <v>194</v>
      </c>
      <c r="D87" s="156"/>
      <c r="E87" s="37"/>
      <c r="F87" s="211" t="str">
        <f>TEXT(SUM(E87:E88),"0%")&amp;CHAR(10)&amp;IF(SUM(E87:E88)=1,"OK","NG")</f>
        <v>0%
NG</v>
      </c>
      <c r="G87" s="159">
        <f ca="1">SUM(G64:G67)</f>
        <v>0</v>
      </c>
      <c r="H87" s="180"/>
    </row>
    <row r="88" spans="2:8" ht="25.05" customHeight="1" x14ac:dyDescent="0.45">
      <c r="B88" s="172"/>
      <c r="C88" s="171" t="s">
        <v>195</v>
      </c>
      <c r="D88" s="156"/>
      <c r="E88" s="37"/>
      <c r="F88" s="212"/>
      <c r="G88" s="159">
        <f ca="1">SUM(G68:G73)</f>
        <v>0</v>
      </c>
      <c r="H88" s="180"/>
    </row>
  </sheetData>
  <sheetProtection algorithmName="SHA-512" hashValue="xgCzt31fnHl3jsuLkX0dD+Z4oIYModw8/S/ACgAgemyPWhEp3FUp8dlmdWxFdJUuxDfOUHos4hUFhrqd5ivs6A==" saltValue="PnvA9E3Ejj6rFXByITHhlQ==" spinCount="100000" sheet="1" objects="1" scenarios="1"/>
  <protectedRanges>
    <protectedRange sqref="H15:H35 H38:H73 I6:I15 I17 I21 I28 I32:I33 I35:I37" name="入力部"/>
  </protectedRanges>
  <mergeCells count="17">
    <mergeCell ref="B38:B58"/>
    <mergeCell ref="C38:C39"/>
    <mergeCell ref="C40:C45"/>
    <mergeCell ref="C46:C53"/>
    <mergeCell ref="C54:C58"/>
    <mergeCell ref="B6:B37"/>
    <mergeCell ref="C6:C16"/>
    <mergeCell ref="C17:C21"/>
    <mergeCell ref="C22:C26"/>
    <mergeCell ref="C27:C31"/>
    <mergeCell ref="C32:C37"/>
    <mergeCell ref="F77:F86"/>
    <mergeCell ref="F87:F88"/>
    <mergeCell ref="B59:C63"/>
    <mergeCell ref="B64:B73"/>
    <mergeCell ref="C64:C67"/>
    <mergeCell ref="C68:C73"/>
  </mergeCells>
  <phoneticPr fontId="1"/>
  <conditionalFormatting sqref="J6:O73">
    <cfRule type="expression" dxfId="6" priority="23">
      <formula>$H6=J$5</formula>
    </cfRule>
  </conditionalFormatting>
  <conditionalFormatting sqref="I21">
    <cfRule type="expression" dxfId="0" priority="7">
      <formula>$H$21="E"</formula>
    </cfRule>
  </conditionalFormatting>
  <conditionalFormatting sqref="I32:I33">
    <cfRule type="expression" dxfId="1" priority="6">
      <formula>$H32="D"</formula>
    </cfRule>
  </conditionalFormatting>
  <conditionalFormatting sqref="I35">
    <cfRule type="expression" dxfId="2" priority="5">
      <formula>$H$35="F"</formula>
    </cfRule>
  </conditionalFormatting>
  <conditionalFormatting sqref="I17">
    <cfRule type="expression" dxfId="3" priority="4">
      <formula>$H$17="E"</formula>
    </cfRule>
  </conditionalFormatting>
  <conditionalFormatting sqref="I15">
    <cfRule type="expression" dxfId="4" priority="3">
      <formula>$H$15="E"</formula>
    </cfRule>
  </conditionalFormatting>
  <conditionalFormatting sqref="I28">
    <cfRule type="expression" dxfId="5" priority="1">
      <formula>$H28="A"</formula>
    </cfRule>
  </conditionalFormatting>
  <dataValidations count="7">
    <dataValidation type="list" allowBlank="1" showInputMessage="1" showErrorMessage="1" sqref="H17 H19 H21 H15 H68" xr:uid="{B9948C2E-8647-4CEB-AC4A-D7A0211F04F7}">
      <formula1>"A,B,C,D,E"</formula1>
    </dataValidation>
    <dataValidation type="list" allowBlank="1" showInputMessage="1" showErrorMessage="1" sqref="H35" xr:uid="{1AE4FA88-1406-4340-BEB6-6EB1007DBE50}">
      <formula1>"A,B,C,D,E,F"</formula1>
    </dataValidation>
    <dataValidation type="list" allowBlank="1" showInputMessage="1" showErrorMessage="1" sqref="H20 H32:H34 H60 H52 H46:H47 H41:H43" xr:uid="{65DBAFEE-02FD-4E02-84BE-929D0F8D705E}">
      <formula1>"A,B,C,D"</formula1>
    </dataValidation>
    <dataValidation type="list" allowBlank="1" showInputMessage="1" showErrorMessage="1" sqref="H59 H16 H29:H31 H18 H44:H45 H22 H53:H54 H51 H73 H63 H61 H56 H27 H40" xr:uid="{135EB273-8C93-423F-8AD8-9F4FD3B49E9B}">
      <formula1>"A,B,C"</formula1>
    </dataValidation>
    <dataValidation type="list" allowBlank="1" showInputMessage="1" showErrorMessage="1" sqref="H28 H38:H39 H48:H50 H23:H26 H62 H57:H58 H55 H64:H67 H69:H72" xr:uid="{E6B2B679-3B76-485B-AB2C-7FD56E577F9D}">
      <formula1>"A,B"</formula1>
    </dataValidation>
    <dataValidation type="list" allowBlank="1" showInputMessage="1" showErrorMessage="1" sqref="H64:H67" xr:uid="{8E5EA2A3-0F07-4BF3-A9CA-521F314870D6}">
      <formula1>"A,C,F"</formula1>
    </dataValidation>
    <dataValidation type="list" allowBlank="1" showInputMessage="1" showErrorMessage="1" sqref="H6:H14 H36:H37" xr:uid="{72F90930-CD0D-4361-867D-48418875291F}">
      <formula1>"-"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8" scale="48" orientation="portrait" r:id="rId1"/>
  <headerFooter>
    <oddFooter>&amp;L&amp;A&amp;R&amp;F</oddFooter>
  </headerFooter>
  <ignoredErrors>
    <ignoredError sqref="E24:E2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55F34-B66A-4321-93EC-7D42F66D4783}">
  <sheetPr>
    <tabColor rgb="FF0070C0"/>
  </sheetPr>
  <dimension ref="B2:D22"/>
  <sheetViews>
    <sheetView showGridLines="0" zoomScale="80" zoomScaleNormal="80" zoomScaleSheetLayoutView="160" workbookViewId="0"/>
  </sheetViews>
  <sheetFormatPr defaultColWidth="8.796875" defaultRowHeight="15" x14ac:dyDescent="0.45"/>
  <cols>
    <col min="1" max="1" width="3.5" style="1" customWidth="1"/>
    <col min="2" max="2" width="5.69921875" style="1" customWidth="1"/>
    <col min="3" max="3" width="62.09765625" style="1" customWidth="1"/>
    <col min="4" max="4" width="12.69921875" style="1" customWidth="1"/>
    <col min="5" max="16384" width="8.796875" style="1"/>
  </cols>
  <sheetData>
    <row r="2" spans="2:4" ht="25.05" customHeight="1" x14ac:dyDescent="0.45">
      <c r="B2" s="81" t="s">
        <v>232</v>
      </c>
      <c r="D2" s="187" t="s">
        <v>262</v>
      </c>
    </row>
    <row r="3" spans="2:4" ht="25.05" customHeight="1" x14ac:dyDescent="0.45"/>
    <row r="4" spans="2:4" ht="25.05" customHeight="1" x14ac:dyDescent="0.45">
      <c r="B4" s="191" t="str">
        <f>" 施設所有者："&amp;リスク対策チェックシート_20241011版!I6</f>
        <v xml:space="preserve"> 施設所有者：</v>
      </c>
      <c r="C4" s="153"/>
    </row>
    <row r="5" spans="2:4" ht="25.05" customHeight="1" x14ac:dyDescent="0.45">
      <c r="B5" s="191" t="str">
        <f>" 対象施設名："&amp;リスク対策チェックシート_20241011版!I9</f>
        <v xml:space="preserve"> 対象施設名：</v>
      </c>
      <c r="C5" s="153"/>
    </row>
    <row r="6" spans="2:4" ht="25.05" customHeight="1" x14ac:dyDescent="0.45"/>
    <row r="7" spans="2:4" ht="35.549999999999997" customHeight="1" x14ac:dyDescent="0.45">
      <c r="B7" s="244" t="s">
        <v>236</v>
      </c>
      <c r="C7" s="244"/>
      <c r="D7" s="244"/>
    </row>
    <row r="8" spans="2:4" ht="25.05" customHeight="1" x14ac:dyDescent="0.45">
      <c r="B8" s="189" t="s">
        <v>241</v>
      </c>
      <c r="C8" s="189" t="s">
        <v>242</v>
      </c>
      <c r="D8" s="189" t="s">
        <v>244</v>
      </c>
    </row>
    <row r="9" spans="2:4" ht="25.05" customHeight="1" x14ac:dyDescent="0.45">
      <c r="B9" s="26">
        <v>1</v>
      </c>
      <c r="C9" s="26" t="s">
        <v>233</v>
      </c>
      <c r="D9" s="43"/>
    </row>
    <row r="10" spans="2:4" ht="25.05" customHeight="1" x14ac:dyDescent="0.45">
      <c r="B10" s="26">
        <v>2</v>
      </c>
      <c r="C10" s="26" t="s">
        <v>234</v>
      </c>
      <c r="D10" s="43"/>
    </row>
    <row r="11" spans="2:4" ht="25.05" customHeight="1" x14ac:dyDescent="0.45">
      <c r="B11" s="26">
        <v>3</v>
      </c>
      <c r="C11" s="26" t="s">
        <v>235</v>
      </c>
      <c r="D11" s="43"/>
    </row>
    <row r="12" spans="2:4" ht="25.05" customHeight="1" x14ac:dyDescent="0.45">
      <c r="B12" s="26">
        <v>4</v>
      </c>
      <c r="C12" s="188" t="s">
        <v>247</v>
      </c>
      <c r="D12" s="43"/>
    </row>
    <row r="13" spans="2:4" ht="25.05" customHeight="1" x14ac:dyDescent="0.45">
      <c r="B13" s="26">
        <v>5</v>
      </c>
      <c r="C13" s="26" t="s">
        <v>246</v>
      </c>
      <c r="D13" s="43"/>
    </row>
    <row r="14" spans="2:4" ht="25.05" customHeight="1" x14ac:dyDescent="0.45">
      <c r="B14" s="26">
        <v>6</v>
      </c>
      <c r="C14" s="26" t="s">
        <v>248</v>
      </c>
      <c r="D14" s="43"/>
    </row>
    <row r="15" spans="2:4" ht="25.05" customHeight="1" x14ac:dyDescent="0.45"/>
    <row r="16" spans="2:4" ht="34.950000000000003" customHeight="1" x14ac:dyDescent="0.45">
      <c r="B16" s="245" t="s">
        <v>245</v>
      </c>
      <c r="C16" s="245"/>
      <c r="D16" s="245"/>
    </row>
    <row r="17" spans="2:4" ht="25.05" customHeight="1" x14ac:dyDescent="0.45">
      <c r="B17" s="190" t="s">
        <v>241</v>
      </c>
      <c r="C17" s="190" t="s">
        <v>242</v>
      </c>
      <c r="D17" s="190" t="s">
        <v>244</v>
      </c>
    </row>
    <row r="18" spans="2:4" ht="25.05" customHeight="1" x14ac:dyDescent="0.45">
      <c r="B18" s="26">
        <v>1</v>
      </c>
      <c r="C18" s="26" t="s">
        <v>238</v>
      </c>
      <c r="D18" s="43"/>
    </row>
    <row r="19" spans="2:4" ht="25.05" customHeight="1" x14ac:dyDescent="0.45">
      <c r="B19" s="26">
        <v>2</v>
      </c>
      <c r="C19" s="26" t="s">
        <v>237</v>
      </c>
      <c r="D19" s="43"/>
    </row>
    <row r="20" spans="2:4" ht="25.05" customHeight="1" x14ac:dyDescent="0.45">
      <c r="B20" s="26">
        <v>3</v>
      </c>
      <c r="C20" s="26" t="s">
        <v>239</v>
      </c>
      <c r="D20" s="43"/>
    </row>
    <row r="21" spans="2:4" ht="25.05" customHeight="1" x14ac:dyDescent="0.45">
      <c r="B21" s="26">
        <v>4</v>
      </c>
      <c r="C21" s="26" t="s">
        <v>243</v>
      </c>
      <c r="D21" s="43"/>
    </row>
    <row r="22" spans="2:4" ht="25.05" customHeight="1" x14ac:dyDescent="0.45">
      <c r="B22" s="26">
        <v>5</v>
      </c>
      <c r="C22" s="26" t="s">
        <v>240</v>
      </c>
      <c r="D22" s="43"/>
    </row>
  </sheetData>
  <sheetProtection algorithmName="SHA-512" hashValue="yqZLVofJdIUXIIOsgiV8LocmRj/16F4MuVL9hyvVlFrxzP+T0z9qBjHoTXLO/3dPNNdFs1ToiGNp3aa2ObpVKA==" saltValue="3sTbUyR3e0YF72teAEi1IQ==" spinCount="100000" sheet="1" objects="1" scenarios="1"/>
  <protectedRanges>
    <protectedRange sqref="D9:D14 D18:D22" name="入力部"/>
  </protectedRanges>
  <mergeCells count="2">
    <mergeCell ref="B7:D7"/>
    <mergeCell ref="B16:D16"/>
  </mergeCells>
  <phoneticPr fontId="1"/>
  <dataValidations count="2">
    <dataValidation type="list" allowBlank="1" showInputMessage="1" showErrorMessage="1" sqref="D9:D11 D18:D22" xr:uid="{3CE34F0C-FB02-46CA-A573-E27B99940706}">
      <formula1>"✓"</formula1>
    </dataValidation>
    <dataValidation type="list" allowBlank="1" showInputMessage="1" showErrorMessage="1" sqref="D12:D14" xr:uid="{D77AC141-302B-4601-A980-ACF9FA0C5FFD}">
      <formula1>"✓,保険事故なし"</formula1>
    </dataValidation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BA967BC676ECE4C9C9FE5D97CB84D29" ma:contentTypeVersion="4" ma:contentTypeDescription="新しいドキュメントを作成します。" ma:contentTypeScope="" ma:versionID="288055b04e1c8763f692f9847b058a59">
  <xsd:schema xmlns:xsd="http://www.w3.org/2001/XMLSchema" xmlns:xs="http://www.w3.org/2001/XMLSchema" xmlns:p="http://schemas.microsoft.com/office/2006/metadata/properties" xmlns:ns2="1662076d-e008-4a0f-b058-c21c0fa002c9" targetNamespace="http://schemas.microsoft.com/office/2006/metadata/properties" ma:root="true" ma:fieldsID="a0d364881e46e48a60a5f1d08e1bf42c" ns2:_="">
    <xsd:import namespace="1662076d-e008-4a0f-b058-c21c0fa002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2076d-e008-4a0f-b058-c21c0fa002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0E7222-21BD-40D9-BC6B-65DD89D3D6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62076d-e008-4a0f-b058-c21c0fa002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1E182C-2D01-4690-9268-E4BD6D1904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リスク対策チェックシート_20241011版</vt:lpstr>
      <vt:lpstr>添付書類チェックシート_20241011版</vt:lpstr>
      <vt:lpstr>リスク対策チェックシート_20241011版!Print_Area</vt:lpstr>
      <vt:lpstr>添付書類チェックシート_20241011版!Print_Area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2024-09-24T13:02:50Z</dcterms:created>
  <dcterms:modified xsi:type="dcterms:W3CDTF">2024-10-11T12:32:38Z</dcterms:modified>
</cp:coreProperties>
</file>